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8. Gestión Jurídica\02. Terminos de Referencia Contractual\INVITACIÓN PÚBLICA No. 003 (COP 16 -COMUNICACIONES)\10. Anexos TDR\"/>
    </mc:Choice>
  </mc:AlternateContent>
  <xr:revisionPtr revIDLastSave="0" documentId="13_ncr:1_{C58359DB-5399-47A9-ACDF-F959566731E8}" xr6:coauthVersionLast="47" xr6:coauthVersionMax="47" xr10:uidLastSave="{00000000-0000-0000-0000-000000000000}"/>
  <bookViews>
    <workbookView xWindow="-120" yWindow="-120" windowWidth="20730" windowHeight="11040" tabRatio="730" firstSheet="1" activeTab="6" xr2:uid="{7651D8B6-D81F-B244-9BC4-9E014B96A445}"/>
  </bookViews>
  <sheets>
    <sheet name="Consolidado de la propuesta" sheetId="7" r:id="rId1"/>
    <sheet name="F1-Productos Audiovisuales" sheetId="1" r:id="rId2"/>
    <sheet name="F2-Radio" sheetId="2" r:id="rId3"/>
    <sheet name="F3-Radio regional" sheetId="3" r:id="rId4"/>
    <sheet name="F4-Prensa" sheetId="4" r:id="rId5"/>
    <sheet name="F5-Digital" sheetId="5" r:id="rId6"/>
    <sheet name="F6-Otros Medios" sheetId="6" r:id="rId7"/>
  </sheets>
  <externalReferences>
    <externalReference r:id="rId8"/>
  </externalReferences>
  <definedNames>
    <definedName name="_xlnm.Print_Area" localSheetId="6">'F6-Otros Medios'!$A$1:$N$42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5" l="1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F35" i="1" l="1"/>
  <c r="H6" i="1"/>
  <c r="H5" i="1"/>
  <c r="G5" i="1"/>
  <c r="H65" i="3"/>
  <c r="H45" i="3"/>
  <c r="H44" i="3"/>
  <c r="H36" i="3"/>
  <c r="H31" i="3"/>
  <c r="H25" i="3"/>
  <c r="H18" i="3"/>
  <c r="H17" i="3"/>
  <c r="H16" i="3"/>
  <c r="G7" i="6"/>
  <c r="G8" i="6"/>
  <c r="G9" i="6"/>
  <c r="G10" i="6"/>
  <c r="G11" i="6"/>
  <c r="G12" i="6"/>
  <c r="G14" i="6"/>
  <c r="G15" i="6"/>
  <c r="G16" i="6"/>
  <c r="G17" i="6"/>
  <c r="G18" i="6"/>
  <c r="G6" i="6"/>
  <c r="G23" i="6"/>
  <c r="G24" i="6"/>
  <c r="G25" i="6"/>
  <c r="G26" i="6"/>
  <c r="G27" i="6"/>
  <c r="G28" i="6"/>
  <c r="G29" i="6"/>
  <c r="G30" i="6"/>
  <c r="G31" i="6"/>
  <c r="G32" i="6"/>
  <c r="G33" i="6"/>
  <c r="G22" i="6"/>
  <c r="E5" i="5"/>
  <c r="G5" i="5" s="1"/>
  <c r="E6" i="5"/>
  <c r="G6" i="5" s="1"/>
  <c r="E7" i="5"/>
  <c r="G7" i="5" s="1"/>
  <c r="E4" i="5"/>
  <c r="G4" i="5" s="1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11" i="5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4" i="4"/>
  <c r="H5" i="3"/>
  <c r="H6" i="3"/>
  <c r="H7" i="3"/>
  <c r="H8" i="3"/>
  <c r="H9" i="3"/>
  <c r="H10" i="3"/>
  <c r="H11" i="3"/>
  <c r="H12" i="3"/>
  <c r="H13" i="3"/>
  <c r="H14" i="3"/>
  <c r="H15" i="3"/>
  <c r="H19" i="3"/>
  <c r="H20" i="3"/>
  <c r="H21" i="3"/>
  <c r="H22" i="3"/>
  <c r="H23" i="3"/>
  <c r="H24" i="3"/>
  <c r="H26" i="3"/>
  <c r="H27" i="3"/>
  <c r="H28" i="3"/>
  <c r="H29" i="3"/>
  <c r="H30" i="3"/>
  <c r="H32" i="3"/>
  <c r="H33" i="3"/>
  <c r="H34" i="3"/>
  <c r="H35" i="3"/>
  <c r="H37" i="3"/>
  <c r="H38" i="3"/>
  <c r="H39" i="3"/>
  <c r="H40" i="3"/>
  <c r="H41" i="3"/>
  <c r="H42" i="3"/>
  <c r="H43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4" i="3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4" i="2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6" i="1"/>
  <c r="H15" i="5"/>
  <c r="I176" i="3"/>
  <c r="I205" i="3"/>
  <c r="I261" i="3"/>
  <c r="L16" i="4"/>
  <c r="I41" i="3"/>
  <c r="I29" i="3"/>
  <c r="I290" i="3"/>
  <c r="I151" i="3"/>
  <c r="I38" i="3"/>
  <c r="I120" i="3"/>
  <c r="I276" i="3"/>
  <c r="L12" i="4"/>
  <c r="I26" i="2"/>
  <c r="I40" i="2"/>
  <c r="I59" i="2"/>
  <c r="I93" i="3"/>
  <c r="I62" i="2"/>
  <c r="I167" i="3"/>
  <c r="H29" i="6"/>
  <c r="L25" i="4"/>
  <c r="I113" i="3"/>
  <c r="I240" i="3"/>
  <c r="L80" i="4"/>
  <c r="I92" i="2"/>
  <c r="I17" i="2"/>
  <c r="I234" i="3"/>
  <c r="I149" i="3"/>
  <c r="I266" i="3"/>
  <c r="I88" i="2"/>
  <c r="I139" i="3"/>
  <c r="I259" i="3"/>
  <c r="L15" i="4"/>
  <c r="I33" i="2"/>
  <c r="I78" i="3"/>
  <c r="I286" i="3"/>
  <c r="I52" i="3"/>
  <c r="I98" i="2"/>
  <c r="I145" i="3"/>
  <c r="H21" i="1"/>
  <c r="I33" i="3"/>
  <c r="I63" i="3"/>
  <c r="L40" i="4"/>
  <c r="L24" i="4"/>
  <c r="I68" i="2"/>
  <c r="I133" i="3"/>
  <c r="I56" i="2"/>
  <c r="I252" i="3"/>
  <c r="I185" i="3"/>
  <c r="I168" i="3"/>
  <c r="I51" i="3"/>
  <c r="I64" i="2"/>
  <c r="I76" i="3"/>
  <c r="I101" i="2"/>
  <c r="I53" i="3"/>
  <c r="I146" i="3"/>
  <c r="I251" i="3"/>
  <c r="I42" i="2"/>
  <c r="H28" i="6"/>
  <c r="H19" i="1"/>
  <c r="L21" i="4"/>
  <c r="I156" i="3"/>
  <c r="H32" i="6"/>
  <c r="L10" i="4"/>
  <c r="L48" i="4"/>
  <c r="I37" i="3"/>
  <c r="I47" i="2"/>
  <c r="I125" i="3"/>
  <c r="H16" i="1"/>
  <c r="L32" i="4"/>
  <c r="L65" i="4"/>
  <c r="I220" i="3"/>
  <c r="I23" i="2"/>
  <c r="I267" i="3"/>
  <c r="I291" i="3"/>
  <c r="I85" i="3"/>
  <c r="I102" i="3"/>
  <c r="I76" i="2"/>
  <c r="L46" i="4"/>
  <c r="I200" i="3"/>
  <c r="I4" i="3"/>
  <c r="I144" i="3"/>
  <c r="I116" i="3"/>
  <c r="L23" i="4"/>
  <c r="I30" i="3"/>
  <c r="I281" i="3"/>
  <c r="I97" i="2"/>
  <c r="L9" i="4"/>
  <c r="I47" i="3"/>
  <c r="L43" i="4"/>
  <c r="I131" i="3"/>
  <c r="I55" i="3"/>
  <c r="L49" i="4"/>
  <c r="I30" i="2"/>
  <c r="I70" i="2"/>
  <c r="I80" i="2"/>
  <c r="I43" i="2"/>
  <c r="H22" i="5"/>
  <c r="I28" i="3"/>
  <c r="I79" i="2"/>
  <c r="I265" i="3"/>
  <c r="I218" i="3"/>
  <c r="I232" i="3"/>
  <c r="I282" i="3"/>
  <c r="I90" i="3"/>
  <c r="I24" i="3"/>
  <c r="I95" i="2"/>
  <c r="I179" i="3"/>
  <c r="I230" i="3"/>
  <c r="L13" i="4"/>
  <c r="I64" i="3"/>
  <c r="I264" i="3"/>
  <c r="I237" i="3"/>
  <c r="H12" i="1"/>
  <c r="I26" i="3"/>
  <c r="L30" i="4"/>
  <c r="H9" i="1"/>
  <c r="I247" i="3"/>
  <c r="I197" i="3"/>
  <c r="I255" i="3"/>
  <c r="I41" i="2"/>
  <c r="I29" i="2"/>
  <c r="I287" i="3"/>
  <c r="I95" i="3"/>
  <c r="I42" i="3"/>
  <c r="I72" i="3"/>
  <c r="I169" i="3"/>
  <c r="H7" i="6"/>
  <c r="I127" i="3"/>
  <c r="I34" i="2"/>
  <c r="L66" i="4"/>
  <c r="I67" i="3"/>
  <c r="L68" i="4"/>
  <c r="I269" i="3"/>
  <c r="I45" i="2"/>
  <c r="I32" i="3"/>
  <c r="H24" i="5"/>
  <c r="L47" i="4"/>
  <c r="I92" i="3"/>
  <c r="H11" i="1"/>
  <c r="I21" i="2"/>
  <c r="I63" i="2"/>
  <c r="I82" i="3"/>
  <c r="H24" i="1"/>
  <c r="H28" i="1"/>
  <c r="H10" i="6"/>
  <c r="I4" i="2"/>
  <c r="I256" i="3"/>
  <c r="I222" i="3"/>
  <c r="I202" i="3"/>
  <c r="I210" i="3"/>
  <c r="I270" i="3"/>
  <c r="I105" i="2"/>
  <c r="I243" i="3"/>
  <c r="H14" i="1"/>
  <c r="I58" i="3"/>
  <c r="I117" i="3"/>
  <c r="I112" i="2"/>
  <c r="I87" i="2"/>
  <c r="I84" i="2"/>
  <c r="I18" i="2"/>
  <c r="I97" i="3"/>
  <c r="I16" i="3"/>
  <c r="I81" i="2"/>
  <c r="I54" i="3"/>
  <c r="H17" i="5"/>
  <c r="I226" i="3"/>
  <c r="I77" i="3"/>
  <c r="I172" i="3"/>
  <c r="I289" i="3"/>
  <c r="L8" i="4"/>
  <c r="L60" i="4"/>
  <c r="L26" i="4"/>
  <c r="I233" i="3"/>
  <c r="I45" i="3"/>
  <c r="L62" i="4"/>
  <c r="H13" i="6"/>
  <c r="L51" i="4"/>
  <c r="L20" i="4"/>
  <c r="I75" i="2"/>
  <c r="I89" i="2"/>
  <c r="H17" i="1"/>
  <c r="L61" i="4"/>
  <c r="H25" i="5"/>
  <c r="H8" i="6"/>
  <c r="I154" i="3"/>
  <c r="I83" i="3"/>
  <c r="L83" i="4"/>
  <c r="I262" i="3"/>
  <c r="I65" i="3"/>
  <c r="I239" i="3"/>
  <c r="I208" i="3"/>
  <c r="I18" i="3"/>
  <c r="I89" i="3"/>
  <c r="I162" i="3"/>
  <c r="I17" i="3"/>
  <c r="I273" i="3"/>
  <c r="L86" i="4"/>
  <c r="I27" i="2"/>
  <c r="I93" i="2"/>
  <c r="L31" i="4"/>
  <c r="I15" i="3"/>
  <c r="H30" i="1"/>
  <c r="H13" i="1"/>
  <c r="I166" i="3"/>
  <c r="H24" i="6"/>
  <c r="I217" i="3"/>
  <c r="I70" i="3"/>
  <c r="I55" i="2"/>
  <c r="I284" i="3"/>
  <c r="I143" i="3"/>
  <c r="I148" i="3"/>
  <c r="I253" i="3"/>
  <c r="I71" i="2"/>
  <c r="I181" i="3"/>
  <c r="I61" i="3"/>
  <c r="I25" i="3"/>
  <c r="I36" i="2"/>
  <c r="L75" i="4"/>
  <c r="I283" i="3"/>
  <c r="L57" i="4"/>
  <c r="I250" i="3"/>
  <c r="I25" i="2"/>
  <c r="I67" i="2"/>
  <c r="I258" i="3"/>
  <c r="H31" i="6"/>
  <c r="L76" i="4"/>
  <c r="I91" i="3"/>
  <c r="I71" i="3"/>
  <c r="I108" i="2"/>
  <c r="I39" i="3"/>
  <c r="I16" i="2"/>
  <c r="L44" i="4"/>
  <c r="L87" i="4"/>
  <c r="I241" i="3"/>
  <c r="I109" i="3"/>
  <c r="I48" i="3"/>
  <c r="I77" i="2"/>
  <c r="I134" i="3"/>
  <c r="I86" i="3"/>
  <c r="I40" i="3"/>
  <c r="H27" i="6"/>
  <c r="L6" i="4"/>
  <c r="H16" i="5"/>
  <c r="I14" i="3"/>
  <c r="I161" i="3"/>
  <c r="H25" i="1"/>
  <c r="I130" i="3"/>
  <c r="I6" i="2"/>
  <c r="I157" i="3"/>
  <c r="I57" i="2"/>
  <c r="I102" i="2"/>
  <c r="I138" i="3"/>
  <c r="I81" i="3"/>
  <c r="I100" i="3"/>
  <c r="I238" i="3"/>
  <c r="I174" i="3"/>
  <c r="L77" i="4"/>
  <c r="I53" i="2"/>
  <c r="I73" i="3"/>
  <c r="I58" i="2"/>
  <c r="L64" i="4"/>
  <c r="I209" i="3"/>
  <c r="I135" i="3"/>
  <c r="I103" i="3"/>
  <c r="I75" i="3"/>
  <c r="I136" i="3"/>
  <c r="I66" i="2"/>
  <c r="H23" i="1"/>
  <c r="I126" i="3"/>
  <c r="I111" i="2"/>
  <c r="I279" i="3"/>
  <c r="I74" i="3"/>
  <c r="H7" i="1"/>
  <c r="L55" i="4"/>
  <c r="I107" i="2"/>
  <c r="L18" i="4"/>
  <c r="I203" i="3"/>
  <c r="I189" i="3"/>
  <c r="I48" i="2"/>
  <c r="I62" i="3"/>
  <c r="L11" i="4"/>
  <c r="I69" i="2"/>
  <c r="L29" i="4"/>
  <c r="I137" i="3"/>
  <c r="I173" i="3"/>
  <c r="L39" i="4"/>
  <c r="I110" i="2"/>
  <c r="I204" i="3"/>
  <c r="I27" i="3"/>
  <c r="H18" i="6"/>
  <c r="L63" i="4"/>
  <c r="I121" i="3"/>
  <c r="I236" i="3"/>
  <c r="I39" i="2"/>
  <c r="H19" i="5"/>
  <c r="I105" i="3"/>
  <c r="I271" i="3"/>
  <c r="I61" i="2"/>
  <c r="I13" i="3"/>
  <c r="I24" i="2"/>
  <c r="H33" i="1"/>
  <c r="I34" i="3"/>
  <c r="I248" i="3"/>
  <c r="I8" i="3"/>
  <c r="I88" i="3"/>
  <c r="I221" i="3"/>
  <c r="I20" i="2"/>
  <c r="I50" i="2"/>
  <c r="I187" i="3"/>
  <c r="I91" i="2"/>
  <c r="I212" i="3"/>
  <c r="I82" i="2"/>
  <c r="L4" i="4"/>
  <c r="H11" i="6"/>
  <c r="H26" i="6"/>
  <c r="H32" i="1"/>
  <c r="I96" i="2"/>
  <c r="H14" i="5"/>
  <c r="I104" i="2"/>
  <c r="I201" i="3"/>
  <c r="I103" i="2"/>
  <c r="L34" i="4"/>
  <c r="I246" i="3"/>
  <c r="L82" i="4"/>
  <c r="I184" i="3"/>
  <c r="I21" i="3"/>
  <c r="I119" i="3"/>
  <c r="I13" i="2"/>
  <c r="I106" i="3"/>
  <c r="I9" i="2"/>
  <c r="I223" i="3"/>
  <c r="I94" i="2"/>
  <c r="I28" i="2"/>
  <c r="I101" i="3"/>
  <c r="I171" i="3"/>
  <c r="I177" i="3"/>
  <c r="I278" i="3"/>
  <c r="I43" i="3"/>
  <c r="L19" i="4"/>
  <c r="L79" i="4"/>
  <c r="H23" i="6"/>
  <c r="I78" i="2"/>
  <c r="I114" i="3"/>
  <c r="I195" i="3"/>
  <c r="I19" i="2"/>
  <c r="I44" i="2"/>
  <c r="I170" i="3"/>
  <c r="I111" i="3"/>
  <c r="I228" i="3"/>
  <c r="I10" i="2"/>
  <c r="I15" i="2"/>
  <c r="I257" i="3"/>
  <c r="I196" i="3"/>
  <c r="I192" i="3"/>
  <c r="I160" i="3"/>
  <c r="H17" i="6"/>
  <c r="I231" i="3"/>
  <c r="I35" i="2"/>
  <c r="I180" i="3"/>
  <c r="I206" i="3"/>
  <c r="I107" i="3"/>
  <c r="I35" i="3"/>
  <c r="H6" i="6"/>
  <c r="L53" i="4"/>
  <c r="I51" i="2"/>
  <c r="I110" i="3"/>
  <c r="I46" i="2"/>
  <c r="I87" i="3"/>
  <c r="I193" i="3"/>
  <c r="L58" i="4"/>
  <c r="I80" i="3"/>
  <c r="I142" i="3"/>
  <c r="I132" i="3"/>
  <c r="I100" i="2"/>
  <c r="L28" i="4"/>
  <c r="I183" i="3"/>
  <c r="I272" i="3"/>
  <c r="I213" i="3"/>
  <c r="I83" i="2"/>
  <c r="I74" i="2"/>
  <c r="I38" i="2"/>
  <c r="L85" i="4"/>
  <c r="I22" i="3"/>
  <c r="I129" i="3"/>
  <c r="I227" i="3"/>
  <c r="I49" i="3"/>
  <c r="L71" i="4"/>
  <c r="I118" i="3"/>
  <c r="H20" i="1"/>
  <c r="I225" i="3"/>
  <c r="H23" i="5"/>
  <c r="H25" i="6"/>
  <c r="I98" i="3"/>
  <c r="H13" i="5"/>
  <c r="I263" i="3"/>
  <c r="I165" i="3"/>
  <c r="H12" i="5"/>
  <c r="I140" i="3"/>
  <c r="L52" i="4"/>
  <c r="I245" i="3"/>
  <c r="I37" i="2"/>
  <c r="L17" i="4"/>
  <c r="H16" i="6"/>
  <c r="I50" i="3"/>
  <c r="H30" i="6"/>
  <c r="I65" i="2"/>
  <c r="I56" i="3"/>
  <c r="H18" i="1"/>
  <c r="I12" i="2"/>
  <c r="I46" i="3"/>
  <c r="I182" i="3"/>
  <c r="L14" i="4"/>
  <c r="H29" i="1"/>
  <c r="L7" i="4"/>
  <c r="I191" i="3"/>
  <c r="H8" i="1"/>
  <c r="I57" i="3"/>
  <c r="L67" i="4"/>
  <c r="H22" i="1"/>
  <c r="I275" i="3"/>
  <c r="I104" i="3"/>
  <c r="I214" i="3"/>
  <c r="I211" i="3"/>
  <c r="I152" i="3"/>
  <c r="I207" i="3"/>
  <c r="I244" i="3"/>
  <c r="I159" i="3"/>
  <c r="I175" i="3"/>
  <c r="I216" i="3"/>
  <c r="H27" i="1"/>
  <c r="H15" i="1"/>
  <c r="I36" i="3"/>
  <c r="I141" i="3"/>
  <c r="I7" i="2"/>
  <c r="I69" i="3"/>
  <c r="I254" i="3"/>
  <c r="I99" i="3"/>
  <c r="I224" i="3"/>
  <c r="I150" i="3"/>
  <c r="I268" i="3"/>
  <c r="L50" i="4"/>
  <c r="I23" i="3"/>
  <c r="L69" i="4"/>
  <c r="L70" i="4"/>
  <c r="I113" i="2"/>
  <c r="I112" i="3"/>
  <c r="I280" i="3"/>
  <c r="I235" i="3"/>
  <c r="I188" i="3"/>
  <c r="I44" i="3"/>
  <c r="I49" i="2"/>
  <c r="H31" i="1"/>
  <c r="L81" i="4"/>
  <c r="I54" i="2"/>
  <c r="I72" i="2"/>
  <c r="L78" i="4"/>
  <c r="I164" i="3"/>
  <c r="I84" i="3"/>
  <c r="I219" i="3"/>
  <c r="I19" i="3"/>
  <c r="I5" i="3"/>
  <c r="I6" i="3"/>
  <c r="H14" i="6"/>
  <c r="H9" i="6"/>
  <c r="H15" i="6"/>
  <c r="I99" i="2"/>
  <c r="I12" i="3"/>
  <c r="I285" i="3"/>
  <c r="I153" i="3"/>
  <c r="I66" i="3"/>
  <c r="L41" i="4"/>
  <c r="I249" i="3"/>
  <c r="I229" i="3"/>
  <c r="L27" i="4"/>
  <c r="I260" i="3"/>
  <c r="L72" i="4"/>
  <c r="L73" i="4"/>
  <c r="I31" i="3"/>
  <c r="I122" i="3"/>
  <c r="L36" i="4"/>
  <c r="I7" i="3"/>
  <c r="I194" i="3"/>
  <c r="H18" i="5"/>
  <c r="I11" i="2"/>
  <c r="H22" i="6"/>
  <c r="I124" i="3"/>
  <c r="I5" i="2"/>
  <c r="I96" i="3"/>
  <c r="I59" i="3"/>
  <c r="I11" i="3"/>
  <c r="I128" i="3"/>
  <c r="L74" i="4"/>
  <c r="I274" i="3"/>
  <c r="H34" i="1"/>
  <c r="I14" i="2"/>
  <c r="L42" i="4"/>
  <c r="I20" i="3"/>
  <c r="L56" i="4"/>
  <c r="L38" i="4"/>
  <c r="I86" i="2"/>
  <c r="I277" i="3"/>
  <c r="I32" i="2"/>
  <c r="L22" i="4"/>
  <c r="I199" i="3"/>
  <c r="I147" i="3"/>
  <c r="I163" i="3"/>
  <c r="H11" i="5"/>
  <c r="I60" i="2"/>
  <c r="I22" i="2"/>
  <c r="I108" i="3"/>
  <c r="L37" i="4"/>
  <c r="I190" i="3"/>
  <c r="L45" i="4"/>
  <c r="L33" i="4"/>
  <c r="I8" i="2"/>
  <c r="I68" i="3"/>
  <c r="I115" i="3"/>
  <c r="L35" i="4"/>
  <c r="H26" i="1"/>
  <c r="I288" i="3"/>
  <c r="I106" i="2"/>
  <c r="H21" i="5"/>
  <c r="H33" i="6"/>
  <c r="I109" i="2"/>
  <c r="L84" i="4"/>
  <c r="I31" i="2"/>
  <c r="I158" i="3"/>
  <c r="I215" i="3"/>
  <c r="I90" i="2"/>
  <c r="I186" i="3"/>
  <c r="I9" i="3"/>
  <c r="H20" i="5"/>
  <c r="I155" i="3"/>
  <c r="I242" i="3"/>
  <c r="I73" i="2"/>
  <c r="H12" i="6"/>
  <c r="I198" i="3"/>
  <c r="L5" i="4"/>
  <c r="L54" i="4"/>
  <c r="I10" i="3"/>
  <c r="I178" i="3"/>
  <c r="I94" i="3"/>
  <c r="I52" i="2"/>
  <c r="L59" i="4"/>
  <c r="I79" i="3"/>
  <c r="I85" i="2"/>
  <c r="I123" i="3"/>
  <c r="H10" i="1"/>
  <c r="I60" i="3"/>
</calcChain>
</file>

<file path=xl/sharedStrings.xml><?xml version="1.0" encoding="utf-8"?>
<sst xmlns="http://schemas.openxmlformats.org/spreadsheetml/2006/main" count="2437" uniqueCount="531">
  <si>
    <t>SERVICIOS DE PRODUCCIÓN (PRODUCCIÓN DE PIEZAS)</t>
  </si>
  <si>
    <t>SERVICIO OFRECIDO</t>
  </si>
  <si>
    <t>DESCRIPCIÓN</t>
  </si>
  <si>
    <t>DURACIÓN</t>
  </si>
  <si>
    <t>VALOR UNITARIO ANTES DE IVA</t>
  </si>
  <si>
    <t>IVA</t>
  </si>
  <si>
    <t>VALOR UNITARIO CON IVA</t>
  </si>
  <si>
    <t>AUDIOVISUAL</t>
  </si>
  <si>
    <t>Transmisión Gama Básica en Bogotá Estudio RTVC</t>
  </si>
  <si>
    <t>60 Minutos</t>
  </si>
  <si>
    <t>Transmisión Gama Media  en Bogotá Estudio RTVC-con VTRS</t>
  </si>
  <si>
    <t>120 Minutos</t>
  </si>
  <si>
    <t>Transmisión Gama Alta  en Bogotá Estudio RTVC</t>
  </si>
  <si>
    <t>120 minutos</t>
  </si>
  <si>
    <t>Programa Gama Básica</t>
  </si>
  <si>
    <t>25 Minutos</t>
  </si>
  <si>
    <t>Programa Gama Media</t>
  </si>
  <si>
    <t>Programa Gama Alta</t>
  </si>
  <si>
    <t>Mensaje Institucional Gama Básica</t>
  </si>
  <si>
    <t>30 Segundos</t>
  </si>
  <si>
    <t>Mensaje Institucional Gama Media</t>
  </si>
  <si>
    <t>Mensaje Institucional Gama Alta</t>
  </si>
  <si>
    <t>Video Institucional Gama Básica</t>
  </si>
  <si>
    <t>2 Minutos</t>
  </si>
  <si>
    <t>Video Institucional Gama Media</t>
  </si>
  <si>
    <t>Video Institucional Gama Alta</t>
  </si>
  <si>
    <t>Motion Graphics Gama Básica</t>
  </si>
  <si>
    <t>Motion Graphics Gama Media</t>
  </si>
  <si>
    <t>Motion Graphics Gama Alta</t>
  </si>
  <si>
    <t>Documental Gama Básica</t>
  </si>
  <si>
    <t>30 Minutos</t>
  </si>
  <si>
    <t>Documental Gama Media</t>
  </si>
  <si>
    <t>Documental Gama Alta</t>
  </si>
  <si>
    <t>Crall</t>
  </si>
  <si>
    <t>Hasta 30 segundos</t>
  </si>
  <si>
    <t>Banner</t>
  </si>
  <si>
    <t>Mosca</t>
  </si>
  <si>
    <t>Cortinilla</t>
  </si>
  <si>
    <t>SONORA</t>
  </si>
  <si>
    <r>
      <rPr>
        <b/>
        <sz val="12"/>
        <rFont val="Calibri"/>
        <family val="2"/>
        <scheme val="minor"/>
      </rPr>
      <t xml:space="preserve">Podcast (10 Minutos)  </t>
    </r>
    <r>
      <rPr>
        <sz val="12"/>
        <rFont val="Calibri"/>
        <family val="2"/>
        <scheme val="minor"/>
      </rPr>
      <t>Episodio (1) Entrega. Producción, investigación, libreto, edición, música de uso libre y locución.  No incluye costos de alojamiento, viáticos o traslados.</t>
    </r>
  </si>
  <si>
    <t>10 Minutos</t>
  </si>
  <si>
    <r>
      <rPr>
        <b/>
        <sz val="12"/>
        <rFont val="Calibri"/>
        <family val="2"/>
        <scheme val="minor"/>
      </rPr>
      <t xml:space="preserve">Podcast (20 minutos)  </t>
    </r>
    <r>
      <rPr>
        <sz val="12"/>
        <rFont val="Calibri"/>
        <family val="2"/>
        <scheme val="minor"/>
      </rPr>
      <t>(1) Entrega.  Producción, investigación, libreto, edición, música de uso libre y locución.  No incluye costos de alojamiento, viáticos o traslados.</t>
    </r>
  </si>
  <si>
    <t>20 Minutos</t>
  </si>
  <si>
    <r>
      <rPr>
        <b/>
        <sz val="12"/>
        <rFont val="Calibri"/>
        <family val="2"/>
        <scheme val="minor"/>
      </rPr>
      <t xml:space="preserve">Programas (13 minutos) </t>
    </r>
    <r>
      <rPr>
        <sz val="12"/>
        <rFont val="Calibri"/>
        <family val="2"/>
        <scheme val="minor"/>
      </rPr>
      <t>(1) capítulo de 13 minutos en vivo. Incluye producción y gestión de invitados.  Incluye talento
(Conductor y Productor).</t>
    </r>
  </si>
  <si>
    <t>13 Minutos</t>
  </si>
  <si>
    <r>
      <rPr>
        <b/>
        <sz val="12"/>
        <rFont val="Calibri"/>
        <family val="2"/>
        <scheme val="minor"/>
      </rPr>
      <t xml:space="preserve">Programas (26 minutos) </t>
    </r>
    <r>
      <rPr>
        <sz val="12"/>
        <rFont val="Calibri"/>
        <family val="2"/>
        <scheme val="minor"/>
      </rPr>
      <t>(1) capítulo de 26 minutos en vivo.
Incluye producción y gestión de invitados.  Incluye talento (Conductor y Productor).</t>
    </r>
  </si>
  <si>
    <t>24 Minutos</t>
  </si>
  <si>
    <r>
      <rPr>
        <b/>
        <sz val="12"/>
        <rFont val="Calibri"/>
        <family val="2"/>
        <scheme val="minor"/>
      </rPr>
      <t xml:space="preserve">Programas (52 minutos) </t>
    </r>
    <r>
      <rPr>
        <sz val="12"/>
        <rFont val="Calibri"/>
        <family val="2"/>
        <scheme val="minor"/>
      </rPr>
      <t>(1) capítulo de 52 minutos en vivo. Incluye producción  y gestión de invitados.  Incluye talento (Conductor y Productor).</t>
    </r>
  </si>
  <si>
    <t>52 Minutos</t>
  </si>
  <si>
    <t>SONORA RADIO NACIONAL</t>
  </si>
  <si>
    <t>Cápsula Informativa</t>
  </si>
  <si>
    <t>Hasta 1 Minuto</t>
  </si>
  <si>
    <t>SONORA RADIÓNICA</t>
  </si>
  <si>
    <t>DISEÑO CREATIVO DE PRODUCTOS AUDIOVISUALES</t>
  </si>
  <si>
    <t>Creatividad para campaña institucional que contempla desarrollo y concepto creativo de piezas audiovisuales, copys, story boards, referencias audiovisuales y propuestas gráficas (Campaña).</t>
  </si>
  <si>
    <t>Básica</t>
  </si>
  <si>
    <t>TARIFAS PARA MEDIOS MASIVOS - RADIO</t>
  </si>
  <si>
    <t>Cubrimiento</t>
  </si>
  <si>
    <t>Emisora</t>
  </si>
  <si>
    <t xml:space="preserve">Programa </t>
  </si>
  <si>
    <t>Valor Neto Unitario Antes De Iva</t>
  </si>
  <si>
    <t>Valor Iva</t>
  </si>
  <si>
    <t>Valor Unitario Incluido Iva</t>
  </si>
  <si>
    <t>Nacional</t>
  </si>
  <si>
    <t>Blu Radio</t>
  </si>
  <si>
    <t>Mañanas Blu</t>
  </si>
  <si>
    <t>30 Seg</t>
  </si>
  <si>
    <t>Voz Populi</t>
  </si>
  <si>
    <t>RCN Radio</t>
  </si>
  <si>
    <t>Noticiero Medio Dia</t>
  </si>
  <si>
    <t>El Tren De La Tarde</t>
  </si>
  <si>
    <t>La Fm</t>
  </si>
  <si>
    <t>Noticiero La Fm</t>
  </si>
  <si>
    <t>Radio Uno</t>
  </si>
  <si>
    <t>Programa Am</t>
  </si>
  <si>
    <t>Programacion Musical</t>
  </si>
  <si>
    <t>La Mega</t>
  </si>
  <si>
    <t>La Cariñosa</t>
  </si>
  <si>
    <t>Rumba St</t>
  </si>
  <si>
    <t>El Sol</t>
  </si>
  <si>
    <t>Caracol Basica</t>
  </si>
  <si>
    <t>Noticiero 6 Am</t>
  </si>
  <si>
    <t>La Luciernaga</t>
  </si>
  <si>
    <t>La W</t>
  </si>
  <si>
    <t>Noticiero La W</t>
  </si>
  <si>
    <t>Tropicana St</t>
  </si>
  <si>
    <t>Besame</t>
  </si>
  <si>
    <t>Radioacktiva</t>
  </si>
  <si>
    <t>los 40</t>
  </si>
  <si>
    <t>Colmundo Radio</t>
  </si>
  <si>
    <t>Portal Informativo</t>
  </si>
  <si>
    <t>Deportes</t>
  </si>
  <si>
    <t>Bogota</t>
  </si>
  <si>
    <t>La Kalle</t>
  </si>
  <si>
    <t>Candela</t>
  </si>
  <si>
    <t>Vibra</t>
  </si>
  <si>
    <t>Bogota - 105.9</t>
  </si>
  <si>
    <t>Olimpica St</t>
  </si>
  <si>
    <t>Medellín -104.9</t>
  </si>
  <si>
    <t>Cali - 104.5</t>
  </si>
  <si>
    <t>Barranquilla - 92.1</t>
  </si>
  <si>
    <t>Bucaramanga - 97.7</t>
  </si>
  <si>
    <t>Pereira - 102.7</t>
  </si>
  <si>
    <t>Cartagena - 90.5</t>
  </si>
  <si>
    <t>Manizales - 89.7</t>
  </si>
  <si>
    <t>Ibague - 94.3</t>
  </si>
  <si>
    <t>Armenia - 96.1</t>
  </si>
  <si>
    <t>Montería - 90.5</t>
  </si>
  <si>
    <t>Neiva - 100.3</t>
  </si>
  <si>
    <t>Valledupar - 93.7</t>
  </si>
  <si>
    <t>Sincelejo - 101.5</t>
  </si>
  <si>
    <t>Santa Marta - 97.1</t>
  </si>
  <si>
    <t>Cúcuta - 94.7</t>
  </si>
  <si>
    <t>Villavicencio - 105.3</t>
  </si>
  <si>
    <t>Maicao - 89.5</t>
  </si>
  <si>
    <t>Girardot - 104.5</t>
  </si>
  <si>
    <t>Espinal - 1390</t>
  </si>
  <si>
    <t>Honda - Mariquita 90.5</t>
  </si>
  <si>
    <t>La Dorada - 98.7</t>
  </si>
  <si>
    <t>Medellín -105.9</t>
  </si>
  <si>
    <t>Radio Tiempo</t>
  </si>
  <si>
    <t>Cali - 89.5</t>
  </si>
  <si>
    <t>Barranquilla - 96.1</t>
  </si>
  <si>
    <t>Cartagena - 88.5</t>
  </si>
  <si>
    <t>Montería - 104.5</t>
  </si>
  <si>
    <t>Sincelejo - 97.3</t>
  </si>
  <si>
    <t>TOLIMA ESTEREO
Ibague - 92.3</t>
  </si>
  <si>
    <t>Bogota - 92.9</t>
  </si>
  <si>
    <t>Mix</t>
  </si>
  <si>
    <t>Barranquilla - 103.9</t>
  </si>
  <si>
    <t>Medellin 89.9</t>
  </si>
  <si>
    <t xml:space="preserve">Cali  102.5 </t>
  </si>
  <si>
    <t>Neiva 94.8</t>
  </si>
  <si>
    <t>Manizales 95.1</t>
  </si>
  <si>
    <t>Valledupar 106.7</t>
  </si>
  <si>
    <t>Cartagena - 95.5</t>
  </si>
  <si>
    <t>La Reina</t>
  </si>
  <si>
    <t>Barranquilla - 98.6</t>
  </si>
  <si>
    <t>TARIFAS PARA MEDIOS MASIVOS - RADIO REGIONAL</t>
  </si>
  <si>
    <t>COBERTURA</t>
  </si>
  <si>
    <t>CIUDAD</t>
  </si>
  <si>
    <t>EMISORA</t>
  </si>
  <si>
    <t xml:space="preserve">DURACIÓN </t>
  </si>
  <si>
    <t>VALOR UNITARIO</t>
  </si>
  <si>
    <t>VALOR IVA</t>
  </si>
  <si>
    <t>VALOR CON IVA</t>
  </si>
  <si>
    <t>San Andrés</t>
  </si>
  <si>
    <t>Good news radio Station</t>
  </si>
  <si>
    <t>Atlántico</t>
  </si>
  <si>
    <t>Galapa</t>
  </si>
  <si>
    <t>Popular Stereo</t>
  </si>
  <si>
    <t>Malambo</t>
  </si>
  <si>
    <t>Sensación Stereo</t>
  </si>
  <si>
    <t>María La Baja</t>
  </si>
  <si>
    <t>Divina Stereo</t>
  </si>
  <si>
    <t>Cesar</t>
  </si>
  <si>
    <t>Aguachica</t>
  </si>
  <si>
    <t>Campo Serrano</t>
  </si>
  <si>
    <t>Codazzi</t>
  </si>
  <si>
    <t>Magdalena</t>
  </si>
  <si>
    <t>Ciénaga</t>
  </si>
  <si>
    <t>Innovación Stereo</t>
  </si>
  <si>
    <t>Santa Marta</t>
  </si>
  <si>
    <t>Voces Fm</t>
  </si>
  <si>
    <t>Zona Bananera</t>
  </si>
  <si>
    <t>Sol Stereo</t>
  </si>
  <si>
    <t>Sucre</t>
  </si>
  <si>
    <r>
      <rPr>
        <sz val="11"/>
        <color rgb="FF0D0D0D"/>
        <rFont val="Calibri"/>
        <family val="2"/>
        <scheme val="minor"/>
      </rPr>
      <t>San Marcos</t>
    </r>
  </si>
  <si>
    <r>
      <rPr>
        <sz val="11"/>
        <color rgb="FF0D0D0D"/>
        <rFont val="Calibri"/>
        <family val="2"/>
        <scheme val="minor"/>
      </rPr>
      <t>Chipilin Stereo</t>
    </r>
  </si>
  <si>
    <t>Norte de Santander</t>
  </si>
  <si>
    <r>
      <rPr>
        <sz val="11"/>
        <color rgb="FF0D0D0D"/>
        <rFont val="Calibri"/>
        <family val="2"/>
        <scheme val="minor"/>
      </rPr>
      <t>Ocaña</t>
    </r>
  </si>
  <si>
    <r>
      <rPr>
        <sz val="11"/>
        <color rgb="FF0D0D0D"/>
        <rFont val="Calibri"/>
        <family val="2"/>
        <scheme val="minor"/>
      </rPr>
      <t>Sabrosa Stereo</t>
    </r>
  </si>
  <si>
    <t>Arauca</t>
  </si>
  <si>
    <r>
      <rPr>
        <sz val="11"/>
        <color rgb="FF0D0D0D"/>
        <rFont val="Calibri"/>
        <family val="2"/>
        <scheme val="minor"/>
      </rPr>
      <t>Arauca Capital</t>
    </r>
  </si>
  <si>
    <r>
      <rPr>
        <sz val="11"/>
        <color rgb="FF0D0D0D"/>
        <rFont val="Calibri"/>
        <family val="2"/>
        <scheme val="minor"/>
      </rPr>
      <t>Kapital Stereo</t>
    </r>
  </si>
  <si>
    <r>
      <rPr>
        <sz val="11"/>
        <color rgb="FF0D0D0D"/>
        <rFont val="Calibri"/>
        <family val="2"/>
        <scheme val="minor"/>
      </rPr>
      <t>Saravena</t>
    </r>
  </si>
  <si>
    <r>
      <rPr>
        <sz val="11"/>
        <color rgb="FF0D0D0D"/>
        <rFont val="Calibri"/>
        <family val="2"/>
        <scheme val="minor"/>
      </rPr>
      <t>Sarare Fm Stereo</t>
    </r>
  </si>
  <si>
    <t>Casanare</t>
  </si>
  <si>
    <r>
      <rPr>
        <sz val="11"/>
        <color rgb="FF0D0D0D"/>
        <rFont val="Calibri"/>
        <family val="2"/>
        <scheme val="minor"/>
      </rPr>
      <t>Paz de Ariporo</t>
    </r>
  </si>
  <si>
    <r>
      <rPr>
        <sz val="11"/>
        <color rgb="FF0D0D0D"/>
        <rFont val="Calibri"/>
        <family val="2"/>
        <scheme val="minor"/>
      </rPr>
      <t>Caporal Estereo</t>
    </r>
  </si>
  <si>
    <r>
      <rPr>
        <sz val="11"/>
        <color rgb="FF0D0D0D"/>
        <rFont val="Calibri"/>
        <family val="2"/>
        <scheme val="minor"/>
      </rPr>
      <t>Yopal</t>
    </r>
  </si>
  <si>
    <r>
      <rPr>
        <sz val="11"/>
        <color rgb="FF0D0D0D"/>
        <rFont val="Calibri"/>
        <family val="2"/>
        <scheme val="minor"/>
      </rPr>
      <t>Manantial Estereo</t>
    </r>
  </si>
  <si>
    <t>Meta</t>
  </si>
  <si>
    <r>
      <rPr>
        <sz val="11"/>
        <color rgb="FF0D0D0D"/>
        <rFont val="Calibri"/>
        <family val="2"/>
        <scheme val="minor"/>
      </rPr>
      <t>Acacias</t>
    </r>
  </si>
  <si>
    <r>
      <rPr>
        <sz val="11"/>
        <color rgb="FF0D0D0D"/>
        <rFont val="Calibri"/>
        <family val="2"/>
        <scheme val="minor"/>
      </rPr>
      <t>Rca</t>
    </r>
  </si>
  <si>
    <r>
      <rPr>
        <sz val="11"/>
        <color rgb="FF0D0D0D"/>
        <rFont val="Calibri"/>
        <family val="2"/>
        <scheme val="minor"/>
      </rPr>
      <t>Villavicencio, Área 2</t>
    </r>
  </si>
  <si>
    <r>
      <rPr>
        <sz val="11"/>
        <color rgb="FF0D0D0D"/>
        <rFont val="Calibri"/>
        <family val="2"/>
        <scheme val="minor"/>
      </rPr>
      <t>Exitosa Stereo 107.8</t>
    </r>
  </si>
  <si>
    <t>Santander</t>
  </si>
  <si>
    <r>
      <rPr>
        <sz val="11"/>
        <color rgb="FF0D0D0D"/>
        <rFont val="Calibri"/>
        <family val="2"/>
        <scheme val="minor"/>
      </rPr>
      <t>Capitanejo</t>
    </r>
  </si>
  <si>
    <r>
      <rPr>
        <sz val="11"/>
        <color rgb="FF0D0D0D"/>
        <rFont val="Calibri"/>
        <family val="2"/>
        <scheme val="minor"/>
      </rPr>
      <t>Chicamocha Stereo</t>
    </r>
  </si>
  <si>
    <r>
      <rPr>
        <sz val="11"/>
        <color rgb="FF0D0D0D"/>
        <rFont val="Calibri"/>
        <family val="2"/>
        <scheme val="minor"/>
      </rPr>
      <t>Málaga</t>
    </r>
  </si>
  <si>
    <t>La Voz De Los Andes (Los Andes St)</t>
  </si>
  <si>
    <t>Boyacá</t>
  </si>
  <si>
    <t>Duitama</t>
  </si>
  <si>
    <t>Señal Duitama</t>
  </si>
  <si>
    <t xml:space="preserve">Tunja </t>
  </si>
  <si>
    <t>Radio Milagro Oicatá - Última Hora</t>
  </si>
  <si>
    <r>
      <rPr>
        <sz val="11"/>
        <color rgb="FF0D0D0D"/>
        <rFont val="Calibri"/>
        <family val="2"/>
        <scheme val="minor"/>
      </rPr>
      <t>Garagoa</t>
    </r>
  </si>
  <si>
    <r>
      <rPr>
        <sz val="11"/>
        <color rgb="FF0D0D0D"/>
        <rFont val="Calibri"/>
        <family val="2"/>
        <scheme val="minor"/>
      </rPr>
      <t>Santabarbara Stereo</t>
    </r>
  </si>
  <si>
    <r>
      <rPr>
        <sz val="11"/>
        <color rgb="FF0D0D0D"/>
        <rFont val="Calibri"/>
        <family val="2"/>
        <scheme val="minor"/>
      </rPr>
      <t>Moniquirá</t>
    </r>
  </si>
  <si>
    <r>
      <rPr>
        <sz val="11"/>
        <color rgb="FF0D0D0D"/>
        <rFont val="Calibri"/>
        <family val="2"/>
        <scheme val="minor"/>
      </rPr>
      <t>Hit Stereo</t>
    </r>
  </si>
  <si>
    <r>
      <rPr>
        <sz val="11"/>
        <color rgb="FF0D0D0D"/>
        <rFont val="Calibri"/>
        <family val="2"/>
        <scheme val="minor"/>
      </rPr>
      <t>Puerto Boyacá</t>
    </r>
  </si>
  <si>
    <r>
      <rPr>
        <sz val="11"/>
        <color rgb="FF0D0D0D"/>
        <rFont val="Calibri"/>
        <family val="2"/>
        <scheme val="minor"/>
      </rPr>
      <t>Claveriana Stereo Fm</t>
    </r>
  </si>
  <si>
    <t>Tunja</t>
  </si>
  <si>
    <t>Positiva 101.1 Fm</t>
  </si>
  <si>
    <t>Cundinamarca</t>
  </si>
  <si>
    <t>Facatativá</t>
  </si>
  <si>
    <t>Unilatina Radio</t>
  </si>
  <si>
    <t>Funza</t>
  </si>
  <si>
    <t>Bacata Stereo</t>
  </si>
  <si>
    <t>Mosquera</t>
  </si>
  <si>
    <t>Asoam Stereo</t>
  </si>
  <si>
    <t>Zipaquirá</t>
  </si>
  <si>
    <t>Catedral St</t>
  </si>
  <si>
    <t>Tolima</t>
  </si>
  <si>
    <r>
      <rPr>
        <sz val="11"/>
        <color rgb="FF0D0D0D"/>
        <rFont val="Calibri"/>
        <family val="2"/>
        <scheme val="minor"/>
      </rPr>
      <t>Espinal</t>
    </r>
  </si>
  <si>
    <t>Espinal Estéreo</t>
  </si>
  <si>
    <t>Eje Cafetero</t>
  </si>
  <si>
    <t>Armenia</t>
  </si>
  <si>
    <t>Zuldemayda Estéreo</t>
  </si>
  <si>
    <t>Dos Quebradas</t>
  </si>
  <si>
    <t>Que Buena 92.1 Fm</t>
  </si>
  <si>
    <t>Pereira</t>
  </si>
  <si>
    <t>Chévere Radio</t>
  </si>
  <si>
    <t>Chocó</t>
  </si>
  <si>
    <t>Quibdó</t>
  </si>
  <si>
    <r>
      <rPr>
        <sz val="11"/>
        <color rgb="FF0D0D0D"/>
        <rFont val="Calibri"/>
        <family val="2"/>
        <scheme val="minor"/>
      </rPr>
      <t>Cocomancia Stereo</t>
    </r>
  </si>
  <si>
    <t>Riosucio</t>
  </si>
  <si>
    <t>Riosucio Estéreo</t>
  </si>
  <si>
    <t>Valle del Cauca</t>
  </si>
  <si>
    <t>Buenaventura</t>
  </si>
  <si>
    <t>Voces del Pacifico</t>
  </si>
  <si>
    <t>Tuluá</t>
  </si>
  <si>
    <t>Mundo Stereo</t>
  </si>
  <si>
    <t xml:space="preserve">Cauca </t>
  </si>
  <si>
    <t>Popayán</t>
  </si>
  <si>
    <t>Celestial Stereo</t>
  </si>
  <si>
    <t>Santander De Quilichao</t>
  </si>
  <si>
    <t>Santander Stereo</t>
  </si>
  <si>
    <t>Huila</t>
  </si>
  <si>
    <t>Garzón</t>
  </si>
  <si>
    <t>Sabambú Stereo</t>
  </si>
  <si>
    <t>Pitalito</t>
  </si>
  <si>
    <t>La Preferida Stereo</t>
  </si>
  <si>
    <t>Nariño</t>
  </si>
  <si>
    <t>Buesaco</t>
  </si>
  <si>
    <t>Sensacional Stereo</t>
  </si>
  <si>
    <t>Ipiales</t>
  </si>
  <si>
    <t>Internacional Stereo</t>
  </si>
  <si>
    <t>Antioquia</t>
  </si>
  <si>
    <r>
      <rPr>
        <sz val="11"/>
        <color rgb="FF0D0D0D"/>
        <rFont val="Calibri"/>
        <family val="2"/>
        <scheme val="minor"/>
      </rPr>
      <t>Remedios</t>
    </r>
  </si>
  <si>
    <r>
      <rPr>
        <sz val="11"/>
        <color rgb="FF0D0D0D"/>
        <rFont val="Calibri"/>
        <family val="2"/>
        <scheme val="minor"/>
      </rPr>
      <t>Nordeste Stereo</t>
    </r>
  </si>
  <si>
    <t>Vaupes</t>
  </si>
  <si>
    <r>
      <rPr>
        <sz val="11"/>
        <color rgb="FF0D0D0D"/>
        <rFont val="Calibri"/>
        <family val="2"/>
        <scheme val="minor"/>
      </rPr>
      <t>Mitú</t>
    </r>
  </si>
  <si>
    <r>
      <rPr>
        <sz val="11"/>
        <color rgb="FF0D0D0D"/>
        <rFont val="Calibri"/>
        <family val="2"/>
        <scheme val="minor"/>
      </rPr>
      <t>Yuruparí Stereo</t>
    </r>
  </si>
  <si>
    <t>Amazonas</t>
  </si>
  <si>
    <t>Fantastica Internacional</t>
  </si>
  <si>
    <t>Ondas Del Amazones</t>
  </si>
  <si>
    <t>Caqueta</t>
  </si>
  <si>
    <t>Linda St</t>
  </si>
  <si>
    <t>Cristalina St</t>
  </si>
  <si>
    <t>La Caqueteña</t>
  </si>
  <si>
    <t>Guaviare</t>
  </si>
  <si>
    <t>Guaviare St</t>
  </si>
  <si>
    <t>Marandua St</t>
  </si>
  <si>
    <t>Caracol Guaviare</t>
  </si>
  <si>
    <t>Lenteregional.com</t>
  </si>
  <si>
    <t>Ondas Del Meta</t>
  </si>
  <si>
    <t>Ondas De Don Bosco</t>
  </si>
  <si>
    <t>Esta La Noticia</t>
  </si>
  <si>
    <t>Putumayo</t>
  </si>
  <si>
    <t>Radio Waira</t>
  </si>
  <si>
    <t>Tres Fronteras</t>
  </si>
  <si>
    <t>Atlantico</t>
  </si>
  <si>
    <t>Temprano Es Mas Bacano</t>
  </si>
  <si>
    <t>Emisora Atlantico (Am + Fm)</t>
  </si>
  <si>
    <t>Atlantico En Noticias</t>
  </si>
  <si>
    <t>Despierta A Tiempo</t>
  </si>
  <si>
    <t>Tropishow</t>
  </si>
  <si>
    <t>Radio Mix</t>
  </si>
  <si>
    <t>El Arranque</t>
  </si>
  <si>
    <t>Besame En Las Mañanas</t>
  </si>
  <si>
    <t>Bolivar</t>
  </si>
  <si>
    <t>El Rey De La Mañana</t>
  </si>
  <si>
    <t>Morning Rumba</t>
  </si>
  <si>
    <t>Fuego St</t>
  </si>
  <si>
    <t>Cordoba</t>
  </si>
  <si>
    <t>Solimar</t>
  </si>
  <si>
    <t>Coral Fm St</t>
  </si>
  <si>
    <t>Bajira St</t>
  </si>
  <si>
    <t>Uraba St</t>
  </si>
  <si>
    <t>Banana St</t>
  </si>
  <si>
    <t>La M</t>
  </si>
  <si>
    <t xml:space="preserve">Por Cubrimiento Bajira St </t>
  </si>
  <si>
    <t>Rio St</t>
  </si>
  <si>
    <t>Ola St</t>
  </si>
  <si>
    <t>Abicaribe St</t>
  </si>
  <si>
    <t>Raddio Litoral</t>
  </si>
  <si>
    <t>Puerto St</t>
  </si>
  <si>
    <t>Vigia St</t>
  </si>
  <si>
    <t>Las Mañanas De Uno</t>
  </si>
  <si>
    <t>Cacica St</t>
  </si>
  <si>
    <t>Maravilla St</t>
  </si>
  <si>
    <t>Radio Guatapuri</t>
  </si>
  <si>
    <t>Cardenal St</t>
  </si>
  <si>
    <t>La Voz De Monteria</t>
  </si>
  <si>
    <t>Radio Panzenu</t>
  </si>
  <si>
    <t>Radio Majagual</t>
  </si>
  <si>
    <t>Radio Sincelejo</t>
  </si>
  <si>
    <t>Radio Caracoli</t>
  </si>
  <si>
    <t>Guajira</t>
  </si>
  <si>
    <t>Guajira St</t>
  </si>
  <si>
    <t>Radio Delfin</t>
  </si>
  <si>
    <t>Uniguajira</t>
  </si>
  <si>
    <t>Buturama St</t>
  </si>
  <si>
    <t>Campo Serrano Radio</t>
  </si>
  <si>
    <t>Ondas Del Cesar</t>
  </si>
  <si>
    <t>San Andres</t>
  </si>
  <si>
    <t>Good News Radio</t>
  </si>
  <si>
    <t>Radio Cristiana</t>
  </si>
  <si>
    <t>La Voz Del Cinaruco</t>
  </si>
  <si>
    <t>Sarare St</t>
  </si>
  <si>
    <t>Tame Fm St</t>
  </si>
  <si>
    <t>Caldas</t>
  </si>
  <si>
    <t>Chaira St</t>
  </si>
  <si>
    <t>Caqueta St</t>
  </si>
  <si>
    <t>Ecos Del Caguan</t>
  </si>
  <si>
    <t>Por Cubrimiento Solita St (Solita)</t>
  </si>
  <si>
    <t>Radio Azul</t>
  </si>
  <si>
    <t>Violeta St</t>
  </si>
  <si>
    <t>Ondas Del Upia</t>
  </si>
  <si>
    <t>La Voz De Yopal</t>
  </si>
  <si>
    <t>Cauca</t>
  </si>
  <si>
    <t>La Maxima</t>
  </si>
  <si>
    <t>RCA 88.8</t>
  </si>
  <si>
    <t>Por Cubrimiento Linda St (El Doncello)</t>
  </si>
  <si>
    <t>Por Cubrimiento Ondas De Don Bosco (Granada)</t>
  </si>
  <si>
    <t>Por Cubrimiento Camaxagua St (san Juan De Arama)</t>
  </si>
  <si>
    <t>Amazonia St</t>
  </si>
  <si>
    <t>Por Cubrimiento Maguare St (Mocoa)</t>
  </si>
  <si>
    <t>Quindio</t>
  </si>
  <si>
    <t>Risaralda</t>
  </si>
  <si>
    <t>Tolima St</t>
  </si>
  <si>
    <t>Noticiero &amp; Am</t>
  </si>
  <si>
    <t>RCN Basica</t>
  </si>
  <si>
    <t>Noticiero Am</t>
  </si>
  <si>
    <t>Antena St</t>
  </si>
  <si>
    <t>Caucasia St</t>
  </si>
  <si>
    <t>Latina St</t>
  </si>
  <si>
    <t>La Voz De Ituango</t>
  </si>
  <si>
    <t>Por Cubrimiento Ondas De San Antonio (Buritica)</t>
  </si>
  <si>
    <t>Sinigual St</t>
  </si>
  <si>
    <t>Radio Litoral</t>
  </si>
  <si>
    <t>Arjona St</t>
  </si>
  <si>
    <t>Cheverisima St</t>
  </si>
  <si>
    <t>Santa Rosa Fm St</t>
  </si>
  <si>
    <t>La RZ Radio</t>
  </si>
  <si>
    <t>Sintonia St</t>
  </si>
  <si>
    <t>Radio Andaqui</t>
  </si>
  <si>
    <t>Curillo St</t>
  </si>
  <si>
    <t>Armonias Del Caqueta</t>
  </si>
  <si>
    <t xml:space="preserve">104.4 La Radio De Todoas </t>
  </si>
  <si>
    <t>Ondas Del Orteguaza</t>
  </si>
  <si>
    <t>Paujil St</t>
  </si>
  <si>
    <t>Solita St</t>
  </si>
  <si>
    <t>Bacana St</t>
  </si>
  <si>
    <t>La Piragua</t>
  </si>
  <si>
    <t>Puerto Libertador</t>
  </si>
  <si>
    <t>Por Cubrimiento La Piragua (Montelibano)</t>
  </si>
  <si>
    <t>Sergio Restrepo St</t>
  </si>
  <si>
    <t>Juventud St</t>
  </si>
  <si>
    <t xml:space="preserve">RCA 88.8 </t>
  </si>
  <si>
    <t>Onda Don Bosco</t>
  </si>
  <si>
    <t>Ondas Del Mnacacias</t>
  </si>
  <si>
    <t>Marandua</t>
  </si>
  <si>
    <t>El Mañanero</t>
  </si>
  <si>
    <t>La Voz De Los Pastos</t>
  </si>
  <si>
    <t>Jamaica St</t>
  </si>
  <si>
    <t>Revelaciones Fm</t>
  </si>
  <si>
    <t>Los Andes St</t>
  </si>
  <si>
    <t>Autentica St</t>
  </si>
  <si>
    <t>Charco St</t>
  </si>
  <si>
    <t>Por Cubrimiento Radio Las Lajas (Ipiales)</t>
  </si>
  <si>
    <t>Manglar St</t>
  </si>
  <si>
    <t>La Voz De Funes</t>
  </si>
  <si>
    <t>La Voz De La Victoria</t>
  </si>
  <si>
    <t>Verde St</t>
  </si>
  <si>
    <t>Primavera St</t>
  </si>
  <si>
    <t>Radio Las Lajas</t>
  </si>
  <si>
    <t>Por Cubrimiento El Charco St (El Charco)</t>
  </si>
  <si>
    <t>Magui St</t>
  </si>
  <si>
    <t>Por Cubrimiento Rumba St (Tumaco)</t>
  </si>
  <si>
    <t>Guaitara St</t>
  </si>
  <si>
    <t>Paraiso St</t>
  </si>
  <si>
    <t>Papialba</t>
  </si>
  <si>
    <t>Camawari St</t>
  </si>
  <si>
    <t>Por Cubrimiento Jamaica St (Barbacoas)</t>
  </si>
  <si>
    <t>Norte De Santander</t>
  </si>
  <si>
    <t>Manantial St</t>
  </si>
  <si>
    <t>Palma St</t>
  </si>
  <si>
    <t>Radio Catatumbo</t>
  </si>
  <si>
    <t>Café St</t>
  </si>
  <si>
    <t>Teurama St</t>
  </si>
  <si>
    <t>Ecos Del Catatumbo</t>
  </si>
  <si>
    <t>TARIFAS PARA MEDIOS MASIVOS - PRENSA IMPRESA</t>
  </si>
  <si>
    <t>Periódico</t>
  </si>
  <si>
    <t>Ubicación</t>
  </si>
  <si>
    <t>Tamaño</t>
  </si>
  <si>
    <t>Pagina</t>
  </si>
  <si>
    <t>Color</t>
  </si>
  <si>
    <t>Dia De Publicaicon</t>
  </si>
  <si>
    <t>Valor Neto Unitario</t>
  </si>
  <si>
    <t>La Cronica</t>
  </si>
  <si>
    <t>Primer Cuadernillo</t>
  </si>
  <si>
    <t>Media Página</t>
  </si>
  <si>
    <t>Impar</t>
  </si>
  <si>
    <t>Blanco y Negro</t>
  </si>
  <si>
    <t>L-V</t>
  </si>
  <si>
    <t>Policromia</t>
  </si>
  <si>
    <t>D</t>
  </si>
  <si>
    <t>Barranquilla</t>
  </si>
  <si>
    <t>El Heraldo</t>
  </si>
  <si>
    <t xml:space="preserve">Impar </t>
  </si>
  <si>
    <t>Bucaramanga</t>
  </si>
  <si>
    <t>Vanguardia</t>
  </si>
  <si>
    <t>Cali</t>
  </si>
  <si>
    <t>El Pais</t>
  </si>
  <si>
    <t>Cartagena</t>
  </si>
  <si>
    <t>El Universal</t>
  </si>
  <si>
    <t xml:space="preserve">Cúcuta </t>
  </si>
  <si>
    <t>La Opinión</t>
  </si>
  <si>
    <t>Ibague</t>
  </si>
  <si>
    <t>El Nuevo Dia</t>
  </si>
  <si>
    <t>Manizales</t>
  </si>
  <si>
    <t>La Patria</t>
  </si>
  <si>
    <t>Medellin</t>
  </si>
  <si>
    <t>El Colombiano</t>
  </si>
  <si>
    <t xml:space="preserve">Monteria </t>
  </si>
  <si>
    <t xml:space="preserve">El Meridiano </t>
  </si>
  <si>
    <t>La Republica</t>
  </si>
  <si>
    <t>Publimetro</t>
  </si>
  <si>
    <t>El Espectador</t>
  </si>
  <si>
    <t>El Tiempo</t>
  </si>
  <si>
    <t>L-J</t>
  </si>
  <si>
    <t>ADN</t>
  </si>
  <si>
    <t>V</t>
  </si>
  <si>
    <t>Portafolio</t>
  </si>
  <si>
    <t>L</t>
  </si>
  <si>
    <t>M-V</t>
  </si>
  <si>
    <t xml:space="preserve">Neiva </t>
  </si>
  <si>
    <t xml:space="preserve">La Nación </t>
  </si>
  <si>
    <t xml:space="preserve">Pasto </t>
  </si>
  <si>
    <t>Diario del Sur</t>
  </si>
  <si>
    <t xml:space="preserve">La Tarde </t>
  </si>
  <si>
    <t>La Tarde</t>
  </si>
  <si>
    <t xml:space="preserve">Popayán </t>
  </si>
  <si>
    <t>El Nuevo Liberal</t>
  </si>
  <si>
    <t xml:space="preserve">Quibdó </t>
  </si>
  <si>
    <t xml:space="preserve">Chocó 7 Días </t>
  </si>
  <si>
    <t xml:space="preserve">San Andrés </t>
  </si>
  <si>
    <t xml:space="preserve">El Isleño </t>
  </si>
  <si>
    <t>El Informador</t>
  </si>
  <si>
    <t xml:space="preserve">Sincelejo </t>
  </si>
  <si>
    <t>TARIFAS PARA REDES SOCIALES</t>
  </si>
  <si>
    <t xml:space="preserve">MEDIO </t>
  </si>
  <si>
    <t xml:space="preserve">TIPO DE COMPRA </t>
  </si>
  <si>
    <t>FACEBOOK</t>
  </si>
  <si>
    <t>CPM</t>
  </si>
  <si>
    <t>INSTAGRAM</t>
  </si>
  <si>
    <t>TIKTOK</t>
  </si>
  <si>
    <t>CPV</t>
  </si>
  <si>
    <t>YOUTUBE</t>
  </si>
  <si>
    <t>TARIFAS PARA PORTALES Y MEDIOS DIGITALES</t>
  </si>
  <si>
    <t>EL ESPECTADOR</t>
  </si>
  <si>
    <t>CONTENIDOS</t>
  </si>
  <si>
    <t>Textos, especiales y/o publirreportajes que se incluyan en la oferta que sean enviados por las redes de esos medios una o dos veces. No requerimos pauta programática.</t>
  </si>
  <si>
    <t>EL TIEMPO</t>
  </si>
  <si>
    <t>CARACOL</t>
  </si>
  <si>
    <t>BLU RADIO</t>
  </si>
  <si>
    <t>WRADIO</t>
  </si>
  <si>
    <t xml:space="preserve">LA REPÚBLICA </t>
  </si>
  <si>
    <t xml:space="preserve">PUBLIMETRO </t>
  </si>
  <si>
    <t xml:space="preserve">EXTRA </t>
  </si>
  <si>
    <t xml:space="preserve">PORTAFOLIO </t>
  </si>
  <si>
    <t xml:space="preserve">KIEN Y KE </t>
  </si>
  <si>
    <t xml:space="preserve">CAMBIO </t>
  </si>
  <si>
    <t xml:space="preserve">INFOBAE </t>
  </si>
  <si>
    <t xml:space="preserve">ÚLTIMA HORA COL </t>
  </si>
  <si>
    <t xml:space="preserve">LAS DOS ORILLAS </t>
  </si>
  <si>
    <t>VALORA ANALITIK</t>
  </si>
  <si>
    <t xml:space="preserve">CANTIDAD </t>
  </si>
  <si>
    <t>Bogotá*</t>
  </si>
  <si>
    <t>Arriendo Cara x 1 semana</t>
  </si>
  <si>
    <t>Medellín</t>
  </si>
  <si>
    <t>Arriendo Cara x 1 mes</t>
  </si>
  <si>
    <t>Bucaramanga*</t>
  </si>
  <si>
    <t>Manizales*</t>
  </si>
  <si>
    <t xml:space="preserve">Cartagena </t>
  </si>
  <si>
    <t>Cúcuta</t>
  </si>
  <si>
    <t>Pereira*</t>
  </si>
  <si>
    <t>Armenia*</t>
  </si>
  <si>
    <t>San Andrés*</t>
  </si>
  <si>
    <t xml:space="preserve">Producción cartel medida estándar </t>
  </si>
  <si>
    <t>UBICACIÓN</t>
  </si>
  <si>
    <t xml:space="preserve">TIPO ELEMENTO </t>
  </si>
  <si>
    <t>Bogotá</t>
  </si>
  <si>
    <t xml:space="preserve">Valla Tubular x 1 mes </t>
  </si>
  <si>
    <t>Produccion de Lona 1,40 x 3,60</t>
  </si>
  <si>
    <t xml:space="preserve">Medellín </t>
  </si>
  <si>
    <t xml:space="preserve">EUCOLES </t>
  </si>
  <si>
    <t>DESARROLLO DE VALLAS Y EUCOLES</t>
  </si>
  <si>
    <t>VALLAS</t>
  </si>
  <si>
    <t xml:space="preserve">Anexo 8: Tarifario ATL </t>
  </si>
  <si>
    <t>Duración</t>
  </si>
  <si>
    <t>Nota 1: Cualquier producto no incluido en el tarifario dadas las características técnicas o de producción y requerido por la Entidad, podrá ser solicitado en el marco de la ejecución contractual y su trámite, estará sujeto a la aprobación de la entidad solicitante.</t>
  </si>
  <si>
    <t xml:space="preserve">Nota 2: De requerirse el servicio de pauta internacional, la supervisión del contrato solicitará la cotización del medio y una vez evaluada la pertenencia a la inclusión del plan realizará su aprobación </t>
  </si>
  <si>
    <t>DESCUENTO</t>
  </si>
  <si>
    <t>Descuento</t>
  </si>
  <si>
    <t xml:space="preserve">Promedio de porcentaje de descuentos </t>
  </si>
  <si>
    <t>Productos audiovisuales</t>
  </si>
  <si>
    <t>Radio Nacional</t>
  </si>
  <si>
    <t>Radio Regional</t>
  </si>
  <si>
    <t xml:space="preserve">Prensa </t>
  </si>
  <si>
    <t>Digital</t>
  </si>
  <si>
    <t>Otros medios</t>
  </si>
  <si>
    <t>Gastos de administración - FEE</t>
  </si>
  <si>
    <t>FEE (Comisión de agencia)</t>
  </si>
  <si>
    <t xml:space="preserve">Costos de pago a terceros </t>
  </si>
  <si>
    <t xml:space="preserve">Consolidado de la propuesta </t>
  </si>
  <si>
    <t>Promedio de descuento</t>
  </si>
  <si>
    <t xml:space="preserve">PRECIOS DE REFERENCIA - ESTUDIO DE MERCADO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</si>
</sst>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&quot;$&quot;\ * #,##0_-;\-&quot;$&quot;\ * #,##0_-;_-&quot;$&quot;\ * &quot;-&quot;??_-;_-@_-"/>
    <numFmt numFmtId="167" formatCode="_-* #,##0_-;\-* #,##0_-;_-* &quot;-&quot;_-;_-@"/>
    <numFmt numFmtId="168" formatCode="_-* #,##0_-;\-* #,##0_-;_-* &quot;-&quot;??_-;_-@_-"/>
    <numFmt numFmtId="169" formatCode="_-&quot;$&quot;* #,##0_-;\-&quot;$&quot;* #,##0_-;_-&quot;$&quot;* &quot;-&quot;??_-;_-@_-"/>
    <numFmt numFmtId="170" formatCode="#,##0_ ;\-#,##0\ 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D0D0D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Ubuntu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7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4" fontId="2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164" fontId="0" fillId="0" borderId="1" xfId="2" applyFont="1" applyBorder="1"/>
    <xf numFmtId="164" fontId="5" fillId="0" borderId="1" xfId="2" applyFont="1" applyBorder="1"/>
    <xf numFmtId="166" fontId="0" fillId="0" borderId="1" xfId="1" applyNumberFormat="1" applyFont="1" applyFill="1" applyBorder="1" applyProtection="1"/>
    <xf numFmtId="0" fontId="12" fillId="0" borderId="4" xfId="0" applyFont="1" applyBorder="1" applyAlignment="1">
      <alignment horizontal="center" vertical="center"/>
    </xf>
    <xf numFmtId="164" fontId="12" fillId="0" borderId="2" xfId="2" applyFont="1" applyBorder="1"/>
    <xf numFmtId="0" fontId="12" fillId="0" borderId="5" xfId="0" applyFont="1" applyBorder="1" applyAlignment="1">
      <alignment horizontal="center" vertical="center"/>
    </xf>
    <xf numFmtId="164" fontId="12" fillId="0" borderId="1" xfId="2" applyFont="1" applyBorder="1"/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64" fontId="5" fillId="0" borderId="1" xfId="2" applyFont="1" applyFill="1" applyBorder="1"/>
    <xf numFmtId="0" fontId="14" fillId="2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 applyProtection="1">
      <alignment horizontal="left" vertical="center" wrapText="1"/>
      <protection hidden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/>
    <xf numFmtId="0" fontId="13" fillId="0" borderId="0" xfId="0" applyFont="1" applyAlignment="1">
      <alignment horizontal="left" vertical="top"/>
    </xf>
    <xf numFmtId="0" fontId="12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1" fillId="0" borderId="10" xfId="0" applyFont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164" fontId="4" fillId="0" borderId="1" xfId="2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2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9" fontId="13" fillId="0" borderId="5" xfId="1" applyNumberFormat="1" applyFont="1" applyBorder="1" applyAlignment="1">
      <alignment horizontal="right" vertical="center" shrinkToFit="1"/>
    </xf>
    <xf numFmtId="169" fontId="13" fillId="0" borderId="5" xfId="1" applyNumberFormat="1" applyFont="1" applyFill="1" applyBorder="1" applyAlignment="1">
      <alignment horizontal="right" vertical="center" shrinkToFit="1"/>
    </xf>
    <xf numFmtId="169" fontId="13" fillId="0" borderId="12" xfId="1" applyNumberFormat="1" applyFont="1" applyFill="1" applyBorder="1" applyAlignment="1">
      <alignment horizontal="right" vertical="center" shrinkToFit="1"/>
    </xf>
    <xf numFmtId="168" fontId="0" fillId="0" borderId="1" xfId="6" applyNumberFormat="1" applyFont="1" applyBorder="1"/>
    <xf numFmtId="168" fontId="2" fillId="0" borderId="1" xfId="6" applyNumberFormat="1" applyFont="1" applyFill="1" applyBorder="1"/>
    <xf numFmtId="164" fontId="2" fillId="0" borderId="1" xfId="2" applyFont="1" applyFill="1" applyBorder="1"/>
    <xf numFmtId="9" fontId="0" fillId="0" borderId="0" xfId="3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7" xfId="2" applyFont="1" applyBorder="1"/>
    <xf numFmtId="0" fontId="21" fillId="4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168" fontId="25" fillId="0" borderId="0" xfId="6" applyNumberFormat="1" applyFont="1" applyFill="1" applyAlignment="1">
      <alignment vertical="center"/>
    </xf>
    <xf numFmtId="0" fontId="25" fillId="0" borderId="0" xfId="0" applyFont="1" applyAlignment="1">
      <alignment horizontal="center" vertical="center"/>
    </xf>
    <xf numFmtId="0" fontId="13" fillId="0" borderId="0" xfId="0" applyFont="1"/>
    <xf numFmtId="0" fontId="0" fillId="0" borderId="1" xfId="0" applyBorder="1" applyAlignment="1">
      <alignment wrapText="1"/>
    </xf>
    <xf numFmtId="169" fontId="13" fillId="0" borderId="0" xfId="0" applyNumberFormat="1" applyFont="1" applyAlignment="1">
      <alignment horizontal="left" vertical="top"/>
    </xf>
    <xf numFmtId="169" fontId="13" fillId="6" borderId="5" xfId="1" applyNumberFormat="1" applyFont="1" applyFill="1" applyBorder="1" applyAlignment="1">
      <alignment horizontal="right" vertical="center" shrinkToFit="1"/>
    </xf>
    <xf numFmtId="9" fontId="13" fillId="6" borderId="5" xfId="3" applyFont="1" applyFill="1" applyBorder="1" applyAlignment="1">
      <alignment horizontal="right" vertical="center" shrinkToFit="1"/>
    </xf>
    <xf numFmtId="9" fontId="13" fillId="6" borderId="0" xfId="0" applyNumberFormat="1" applyFont="1" applyFill="1" applyAlignment="1">
      <alignment horizontal="left" vertical="top"/>
    </xf>
    <xf numFmtId="0" fontId="21" fillId="4" borderId="1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168" fontId="13" fillId="4" borderId="1" xfId="0" applyNumberFormat="1" applyFont="1" applyFill="1" applyBorder="1" applyAlignment="1">
      <alignment horizontal="center" vertical="top"/>
    </xf>
    <xf numFmtId="168" fontId="0" fillId="4" borderId="1" xfId="6" applyNumberFormat="1" applyFont="1" applyFill="1" applyBorder="1" applyAlignment="1">
      <alignment horizontal="center"/>
    </xf>
    <xf numFmtId="168" fontId="0" fillId="4" borderId="1" xfId="6" applyNumberFormat="1" applyFont="1" applyFill="1" applyBorder="1"/>
    <xf numFmtId="170" fontId="13" fillId="4" borderId="5" xfId="1" applyNumberFormat="1" applyFont="1" applyFill="1" applyBorder="1" applyAlignment="1">
      <alignment horizontal="right" vertical="center" shrinkToFit="1"/>
    </xf>
    <xf numFmtId="3" fontId="5" fillId="0" borderId="1" xfId="2" applyNumberFormat="1" applyFont="1" applyBorder="1" applyAlignment="1">
      <alignment horizontal="center"/>
    </xf>
    <xf numFmtId="3" fontId="5" fillId="0" borderId="1" xfId="2" applyNumberFormat="1" applyFont="1" applyFill="1" applyBorder="1" applyAlignment="1">
      <alignment horizontal="center"/>
    </xf>
    <xf numFmtId="168" fontId="13" fillId="0" borderId="1" xfId="6" applyNumberFormat="1" applyFont="1" applyFill="1" applyBorder="1" applyAlignment="1">
      <alignment horizontal="center" vertical="center" shrinkToFit="1"/>
    </xf>
    <xf numFmtId="168" fontId="13" fillId="0" borderId="0" xfId="6" applyNumberFormat="1" applyFont="1" applyFill="1" applyBorder="1" applyAlignment="1">
      <alignment horizontal="center" vertical="center" shrinkToFit="1"/>
    </xf>
    <xf numFmtId="168" fontId="13" fillId="4" borderId="5" xfId="6" applyNumberFormat="1" applyFont="1" applyFill="1" applyBorder="1" applyAlignment="1">
      <alignment horizontal="right" vertical="center" shrinkToFit="1"/>
    </xf>
    <xf numFmtId="0" fontId="20" fillId="0" borderId="9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4" fillId="4" borderId="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top"/>
    </xf>
    <xf numFmtId="0" fontId="19" fillId="0" borderId="9" xfId="0" applyFont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4" fillId="5" borderId="1" xfId="0" applyFont="1" applyFill="1" applyBorder="1" applyAlignment="1">
      <alignment horizontal="center"/>
    </xf>
    <xf numFmtId="167" fontId="13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</cellXfs>
  <cellStyles count="7">
    <cellStyle name="Millares" xfId="6" builtinId="3"/>
    <cellStyle name="Moneda" xfId="1" builtinId="4"/>
    <cellStyle name="Moneda [0]" xfId="2" builtinId="7"/>
    <cellStyle name="Moneda 4" xfId="5" xr:uid="{43F89F16-02D3-4090-A386-22661CFF98F6}"/>
    <cellStyle name="Normal" xfId="0" builtinId="0"/>
    <cellStyle name="Normal 2 4" xfId="4" xr:uid="{26E75392-364F-4D3C-9E6F-6675AB2F1D43}"/>
    <cellStyle name="Porcentaje" xfId="3" builtinId="5"/>
  </cellStyles>
  <dxfs count="0"/>
  <tableStyles count="0" defaultTableStyle="TableStyleMedium2" defaultPivotStyle="PivotStyleLight16"/>
  <colors>
    <mruColors>
      <color rgb="FF00D247"/>
      <color rgb="FF00FF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ESTUDIO%20DE%20MERCADO\Anexo%2011%20-%20Estudio%20de%20mercado%20AT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"/>
      <sheetName val="F1-Productos Audiovisuales"/>
      <sheetName val="F2-Radio"/>
      <sheetName val="F3-Radio regional"/>
      <sheetName val="F4-Prensa"/>
      <sheetName val="F5-Digital"/>
      <sheetName val="F6-Otros Medios"/>
    </sheetNames>
    <sheetDataSet>
      <sheetData sheetId="0"/>
      <sheetData sheetId="1"/>
      <sheetData sheetId="2"/>
      <sheetData sheetId="3"/>
      <sheetData sheetId="4"/>
      <sheetData sheetId="5">
        <row r="13">
          <cell r="F13">
            <v>49089.273999999998</v>
          </cell>
        </row>
        <row r="14">
          <cell r="F14">
            <v>46516.33</v>
          </cell>
        </row>
        <row r="15">
          <cell r="F15">
            <v>40116.346000000005</v>
          </cell>
        </row>
        <row r="16">
          <cell r="F16">
            <v>54774.593200000003</v>
          </cell>
        </row>
        <row r="17">
          <cell r="F17">
            <v>41068.346000000005</v>
          </cell>
        </row>
        <row r="18">
          <cell r="F18">
            <v>44734.028000000006</v>
          </cell>
        </row>
        <row r="19">
          <cell r="F19">
            <v>64196.088600000003</v>
          </cell>
        </row>
        <row r="20">
          <cell r="F20">
            <v>47889.098600000005</v>
          </cell>
        </row>
        <row r="21">
          <cell r="F21">
            <v>45385.83</v>
          </cell>
        </row>
        <row r="22">
          <cell r="F22">
            <v>29083.287</v>
          </cell>
        </row>
        <row r="23">
          <cell r="F23">
            <v>36876.366000000002</v>
          </cell>
        </row>
        <row r="24">
          <cell r="F24">
            <v>36576.167999999998</v>
          </cell>
        </row>
        <row r="25">
          <cell r="F25">
            <v>35218.46</v>
          </cell>
        </row>
        <row r="26">
          <cell r="F26">
            <v>38142.69</v>
          </cell>
        </row>
        <row r="27">
          <cell r="F27">
            <v>48598.338600000003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4E773-3B7F-B84E-B295-46B47F187A66}">
  <dimension ref="B1:C13"/>
  <sheetViews>
    <sheetView workbookViewId="0">
      <selection activeCell="C4" sqref="C4"/>
    </sheetView>
  </sheetViews>
  <sheetFormatPr baseColWidth="10" defaultRowHeight="15.75" x14ac:dyDescent="0.25"/>
  <cols>
    <col min="2" max="2" width="38.5" customWidth="1"/>
    <col min="3" max="3" width="35" customWidth="1"/>
  </cols>
  <sheetData>
    <row r="1" spans="2:3" ht="21" x14ac:dyDescent="0.35">
      <c r="B1" s="85" t="s">
        <v>528</v>
      </c>
      <c r="C1" s="85"/>
    </row>
    <row r="3" spans="2:3" x14ac:dyDescent="0.25">
      <c r="B3" s="83" t="s">
        <v>518</v>
      </c>
      <c r="C3" s="83"/>
    </row>
    <row r="4" spans="2:3" x14ac:dyDescent="0.25">
      <c r="B4" s="67" t="s">
        <v>519</v>
      </c>
      <c r="C4" s="29"/>
    </row>
    <row r="5" spans="2:3" x14ac:dyDescent="0.25">
      <c r="B5" s="29" t="s">
        <v>520</v>
      </c>
      <c r="C5" s="29"/>
    </row>
    <row r="6" spans="2:3" x14ac:dyDescent="0.25">
      <c r="B6" s="29" t="s">
        <v>521</v>
      </c>
      <c r="C6" s="29"/>
    </row>
    <row r="7" spans="2:3" x14ac:dyDescent="0.25">
      <c r="B7" s="29" t="s">
        <v>522</v>
      </c>
      <c r="C7" s="29"/>
    </row>
    <row r="8" spans="2:3" x14ac:dyDescent="0.25">
      <c r="B8" s="29" t="s">
        <v>523</v>
      </c>
      <c r="C8" s="29"/>
    </row>
    <row r="9" spans="2:3" x14ac:dyDescent="0.25">
      <c r="B9" s="29" t="s">
        <v>524</v>
      </c>
      <c r="C9" s="29"/>
    </row>
    <row r="11" spans="2:3" x14ac:dyDescent="0.25">
      <c r="B11" s="84" t="s">
        <v>525</v>
      </c>
      <c r="C11" s="84"/>
    </row>
    <row r="12" spans="2:3" x14ac:dyDescent="0.25">
      <c r="B12" s="29" t="s">
        <v>526</v>
      </c>
      <c r="C12" s="29"/>
    </row>
    <row r="13" spans="2:3" x14ac:dyDescent="0.25">
      <c r="B13" s="29" t="s">
        <v>527</v>
      </c>
      <c r="C13" s="29"/>
    </row>
  </sheetData>
  <mergeCells count="3">
    <mergeCell ref="B3:C3"/>
    <mergeCell ref="B11:C11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CE78C-95C5-DA48-BA44-4FF2FE1141DF}">
  <sheetPr>
    <tabColor rgb="FFFFFF00"/>
  </sheetPr>
  <dimension ref="B1:L40"/>
  <sheetViews>
    <sheetView showGridLines="0" zoomScale="80" zoomScaleNormal="80" workbookViewId="0">
      <selection activeCell="I6" sqref="I6"/>
    </sheetView>
  </sheetViews>
  <sheetFormatPr baseColWidth="10" defaultColWidth="10.5" defaultRowHeight="15.75" x14ac:dyDescent="0.25"/>
  <cols>
    <col min="1" max="1" width="2.125" customWidth="1"/>
    <col min="2" max="2" width="26.5" style="35" customWidth="1"/>
    <col min="3" max="3" width="30.5" style="1" customWidth="1"/>
    <col min="4" max="4" width="14" style="36" customWidth="1"/>
    <col min="5" max="6" width="15.875" customWidth="1"/>
    <col min="7" max="7" width="14" customWidth="1"/>
    <col min="8" max="8" width="20.125" customWidth="1"/>
    <col min="9" max="9" width="24" customWidth="1"/>
  </cols>
  <sheetData>
    <row r="1" spans="2:12" ht="48" customHeight="1" x14ac:dyDescent="0.25">
      <c r="B1" s="91" t="s">
        <v>512</v>
      </c>
      <c r="C1" s="91"/>
      <c r="D1" s="91"/>
      <c r="E1" s="91"/>
      <c r="F1" s="91"/>
      <c r="G1" s="91"/>
      <c r="H1" s="91"/>
    </row>
    <row r="2" spans="2:12" ht="12.95" customHeight="1" x14ac:dyDescent="0.25">
      <c r="B2" s="61"/>
      <c r="C2" s="61"/>
      <c r="D2" s="61"/>
      <c r="E2" s="61"/>
      <c r="F2" s="61"/>
      <c r="G2" s="61"/>
      <c r="H2" s="61"/>
    </row>
    <row r="3" spans="2:12" ht="30" customHeight="1" x14ac:dyDescent="0.25">
      <c r="B3" s="87" t="s">
        <v>0</v>
      </c>
      <c r="C3" s="87"/>
      <c r="D3" s="87"/>
      <c r="E3" s="87"/>
      <c r="F3" s="87"/>
      <c r="G3" s="87"/>
      <c r="H3" s="87"/>
    </row>
    <row r="4" spans="2:12" s="30" customFormat="1" ht="31.5" x14ac:dyDescent="0.25">
      <c r="B4" s="60" t="s">
        <v>1</v>
      </c>
      <c r="C4" s="60" t="s">
        <v>2</v>
      </c>
      <c r="D4" s="60" t="s">
        <v>3</v>
      </c>
      <c r="E4" s="60" t="s">
        <v>4</v>
      </c>
      <c r="F4" s="60" t="s">
        <v>516</v>
      </c>
      <c r="G4" s="60" t="s">
        <v>5</v>
      </c>
      <c r="H4" s="72" t="s">
        <v>6</v>
      </c>
      <c r="I4" s="73" t="s">
        <v>530</v>
      </c>
    </row>
    <row r="5" spans="2:12" s="30" customFormat="1" ht="31.5" x14ac:dyDescent="0.25">
      <c r="B5" s="88" t="s">
        <v>7</v>
      </c>
      <c r="C5" s="31" t="s">
        <v>8</v>
      </c>
      <c r="D5" s="31" t="s">
        <v>9</v>
      </c>
      <c r="E5" s="48">
        <v>90000</v>
      </c>
      <c r="F5" s="70">
        <v>7.0000000000000007E-2</v>
      </c>
      <c r="G5" s="47">
        <f>+E5*19%</f>
        <v>17100</v>
      </c>
      <c r="H5" s="69">
        <f>+(E5-(E5*F5))*1.19</f>
        <v>99603</v>
      </c>
      <c r="I5" s="74">
        <v>90915215.951079518</v>
      </c>
      <c r="J5" s="68"/>
      <c r="L5" s="68"/>
    </row>
    <row r="6" spans="2:12" s="30" customFormat="1" ht="31.5" x14ac:dyDescent="0.25">
      <c r="B6" s="89"/>
      <c r="C6" s="31" t="s">
        <v>10</v>
      </c>
      <c r="D6" s="31" t="s">
        <v>11</v>
      </c>
      <c r="E6" s="48">
        <v>100000</v>
      </c>
      <c r="F6" s="70">
        <v>0.06</v>
      </c>
      <c r="G6" s="47">
        <f>+E6*19%</f>
        <v>19000</v>
      </c>
      <c r="H6" s="69">
        <f>+(E6-(E6*F6))*1.19</f>
        <v>111860</v>
      </c>
      <c r="I6" s="74">
        <v>122546522.97189517</v>
      </c>
    </row>
    <row r="7" spans="2:12" s="30" customFormat="1" ht="31.5" x14ac:dyDescent="0.25">
      <c r="B7" s="89"/>
      <c r="C7" s="31" t="s">
        <v>12</v>
      </c>
      <c r="D7" s="31" t="s">
        <v>13</v>
      </c>
      <c r="E7" s="48"/>
      <c r="F7" s="48"/>
      <c r="G7" s="47">
        <f t="shared" ref="G7:G34" si="0">+E7*19%</f>
        <v>0</v>
      </c>
      <c r="H7" s="47">
        <f t="shared" ref="H7:H34" ca="1" si="1">+E7+H7</f>
        <v>0</v>
      </c>
      <c r="I7" s="74">
        <v>190283882.91748813</v>
      </c>
    </row>
    <row r="8" spans="2:12" s="30" customFormat="1" x14ac:dyDescent="0.25">
      <c r="B8" s="89"/>
      <c r="C8" s="31" t="s">
        <v>14</v>
      </c>
      <c r="D8" s="31" t="s">
        <v>15</v>
      </c>
      <c r="E8" s="48"/>
      <c r="F8" s="48"/>
      <c r="G8" s="48">
        <f t="shared" si="0"/>
        <v>0</v>
      </c>
      <c r="H8" s="47">
        <f t="shared" ca="1" si="1"/>
        <v>0</v>
      </c>
      <c r="I8" s="74">
        <v>41405398.207653657</v>
      </c>
    </row>
    <row r="9" spans="2:12" s="30" customFormat="1" x14ac:dyDescent="0.25">
      <c r="B9" s="89"/>
      <c r="C9" s="31" t="s">
        <v>16</v>
      </c>
      <c r="D9" s="31" t="s">
        <v>15</v>
      </c>
      <c r="E9" s="48"/>
      <c r="F9" s="48"/>
      <c r="G9" s="48">
        <f t="shared" si="0"/>
        <v>0</v>
      </c>
      <c r="H9" s="47">
        <f t="shared" ca="1" si="1"/>
        <v>0</v>
      </c>
      <c r="I9" s="74">
        <v>99631055.698395655</v>
      </c>
    </row>
    <row r="10" spans="2:12" s="30" customFormat="1" x14ac:dyDescent="0.25">
      <c r="B10" s="89"/>
      <c r="C10" s="31" t="s">
        <v>17</v>
      </c>
      <c r="D10" s="31" t="s">
        <v>15</v>
      </c>
      <c r="E10" s="48"/>
      <c r="F10" s="48"/>
      <c r="G10" s="48">
        <f t="shared" si="0"/>
        <v>0</v>
      </c>
      <c r="H10" s="47">
        <f t="shared" ca="1" si="1"/>
        <v>0</v>
      </c>
      <c r="I10" s="74">
        <v>147091837.33540565</v>
      </c>
    </row>
    <row r="11" spans="2:12" s="30" customFormat="1" x14ac:dyDescent="0.25">
      <c r="B11" s="89"/>
      <c r="C11" s="31" t="s">
        <v>18</v>
      </c>
      <c r="D11" s="31" t="s">
        <v>19</v>
      </c>
      <c r="E11" s="49"/>
      <c r="F11" s="49"/>
      <c r="G11" s="48">
        <f t="shared" si="0"/>
        <v>0</v>
      </c>
      <c r="H11" s="47">
        <f t="shared" ca="1" si="1"/>
        <v>0</v>
      </c>
      <c r="I11" s="74">
        <v>52468720.946837999</v>
      </c>
    </row>
    <row r="12" spans="2:12" s="30" customFormat="1" x14ac:dyDescent="0.25">
      <c r="B12" s="89"/>
      <c r="C12" s="31" t="s">
        <v>20</v>
      </c>
      <c r="D12" s="31" t="s">
        <v>19</v>
      </c>
      <c r="E12" s="49"/>
      <c r="F12" s="49"/>
      <c r="G12" s="48">
        <f t="shared" si="0"/>
        <v>0</v>
      </c>
      <c r="H12" s="47">
        <f t="shared" ca="1" si="1"/>
        <v>0</v>
      </c>
      <c r="I12" s="74">
        <v>75890222.255945995</v>
      </c>
    </row>
    <row r="13" spans="2:12" s="30" customFormat="1" x14ac:dyDescent="0.25">
      <c r="B13" s="89"/>
      <c r="C13" s="31" t="s">
        <v>21</v>
      </c>
      <c r="D13" s="31" t="s">
        <v>19</v>
      </c>
      <c r="E13" s="49"/>
      <c r="F13" s="49"/>
      <c r="G13" s="48">
        <f t="shared" si="0"/>
        <v>0</v>
      </c>
      <c r="H13" s="47">
        <f t="shared" ca="1" si="1"/>
        <v>0</v>
      </c>
      <c r="I13" s="74">
        <v>123724181.938434</v>
      </c>
    </row>
    <row r="14" spans="2:12" s="30" customFormat="1" x14ac:dyDescent="0.25">
      <c r="B14" s="89"/>
      <c r="C14" s="31" t="s">
        <v>22</v>
      </c>
      <c r="D14" s="31" t="s">
        <v>23</v>
      </c>
      <c r="E14" s="49"/>
      <c r="F14" s="49"/>
      <c r="G14" s="48">
        <f t="shared" si="0"/>
        <v>0</v>
      </c>
      <c r="H14" s="47">
        <f t="shared" ca="1" si="1"/>
        <v>0</v>
      </c>
      <c r="I14" s="74">
        <v>62459048.173997998</v>
      </c>
    </row>
    <row r="15" spans="2:12" s="30" customFormat="1" x14ac:dyDescent="0.25">
      <c r="B15" s="89"/>
      <c r="C15" s="31" t="s">
        <v>24</v>
      </c>
      <c r="D15" s="31" t="s">
        <v>23</v>
      </c>
      <c r="E15" s="49"/>
      <c r="F15" s="49"/>
      <c r="G15" s="48">
        <f t="shared" si="0"/>
        <v>0</v>
      </c>
      <c r="H15" s="47">
        <f t="shared" ca="1" si="1"/>
        <v>0</v>
      </c>
      <c r="I15" s="74">
        <v>92781067.313592002</v>
      </c>
    </row>
    <row r="16" spans="2:12" s="30" customFormat="1" x14ac:dyDescent="0.25">
      <c r="B16" s="89"/>
      <c r="C16" s="31" t="s">
        <v>25</v>
      </c>
      <c r="D16" s="31" t="s">
        <v>23</v>
      </c>
      <c r="E16" s="49"/>
      <c r="F16" s="49"/>
      <c r="G16" s="48">
        <f t="shared" si="0"/>
        <v>0</v>
      </c>
      <c r="H16" s="47">
        <f t="shared" ca="1" si="1"/>
        <v>0</v>
      </c>
      <c r="I16" s="74">
        <v>143181406.22860199</v>
      </c>
    </row>
    <row r="17" spans="2:9" s="30" customFormat="1" x14ac:dyDescent="0.25">
      <c r="B17" s="89"/>
      <c r="C17" s="31" t="s">
        <v>26</v>
      </c>
      <c r="D17" s="31" t="s">
        <v>23</v>
      </c>
      <c r="E17" s="49"/>
      <c r="F17" s="49"/>
      <c r="G17" s="48">
        <f t="shared" si="0"/>
        <v>0</v>
      </c>
      <c r="H17" s="47">
        <f t="shared" ca="1" si="1"/>
        <v>0</v>
      </c>
      <c r="I17" s="74">
        <v>18900628.454736002</v>
      </c>
    </row>
    <row r="18" spans="2:9" s="30" customFormat="1" x14ac:dyDescent="0.25">
      <c r="B18" s="89"/>
      <c r="C18" s="31" t="s">
        <v>27</v>
      </c>
      <c r="D18" s="31" t="s">
        <v>23</v>
      </c>
      <c r="E18" s="49"/>
      <c r="F18" s="49"/>
      <c r="G18" s="48">
        <f t="shared" si="0"/>
        <v>0</v>
      </c>
      <c r="H18" s="47">
        <f t="shared" ca="1" si="1"/>
        <v>0</v>
      </c>
      <c r="I18" s="74">
        <v>28290309.290880002</v>
      </c>
    </row>
    <row r="19" spans="2:9" s="30" customFormat="1" x14ac:dyDescent="0.25">
      <c r="B19" s="89"/>
      <c r="C19" s="31" t="s">
        <v>28</v>
      </c>
      <c r="D19" s="31" t="s">
        <v>23</v>
      </c>
      <c r="E19" s="49"/>
      <c r="F19" s="49"/>
      <c r="G19" s="48">
        <f t="shared" si="0"/>
        <v>0</v>
      </c>
      <c r="H19" s="47">
        <f t="shared" ca="1" si="1"/>
        <v>0</v>
      </c>
      <c r="I19" s="74">
        <v>47906441.793756001</v>
      </c>
    </row>
    <row r="20" spans="2:9" s="30" customFormat="1" x14ac:dyDescent="0.25">
      <c r="B20" s="89"/>
      <c r="C20" s="31" t="s">
        <v>29</v>
      </c>
      <c r="D20" s="31" t="s">
        <v>30</v>
      </c>
      <c r="E20" s="49"/>
      <c r="F20" s="49"/>
      <c r="G20" s="48">
        <f t="shared" si="0"/>
        <v>0</v>
      </c>
      <c r="H20" s="47">
        <f t="shared" ca="1" si="1"/>
        <v>0</v>
      </c>
      <c r="I20" s="74">
        <v>198295991.74110597</v>
      </c>
    </row>
    <row r="21" spans="2:9" s="30" customFormat="1" x14ac:dyDescent="0.25">
      <c r="B21" s="89"/>
      <c r="C21" s="31" t="s">
        <v>31</v>
      </c>
      <c r="D21" s="31" t="s">
        <v>30</v>
      </c>
      <c r="E21" s="49"/>
      <c r="F21" s="49"/>
      <c r="G21" s="48">
        <f t="shared" si="0"/>
        <v>0</v>
      </c>
      <c r="H21" s="47">
        <f t="shared" ca="1" si="1"/>
        <v>0</v>
      </c>
      <c r="I21" s="74">
        <v>300171608.99972403</v>
      </c>
    </row>
    <row r="22" spans="2:9" s="30" customFormat="1" x14ac:dyDescent="0.25">
      <c r="B22" s="89"/>
      <c r="C22" s="31" t="s">
        <v>32</v>
      </c>
      <c r="D22" s="31" t="s">
        <v>30</v>
      </c>
      <c r="E22" s="49"/>
      <c r="F22" s="49"/>
      <c r="G22" s="48">
        <f t="shared" si="0"/>
        <v>0</v>
      </c>
      <c r="H22" s="47">
        <f t="shared" ca="1" si="1"/>
        <v>0</v>
      </c>
      <c r="I22" s="74">
        <v>481091006.50774801</v>
      </c>
    </row>
    <row r="23" spans="2:9" s="30" customFormat="1" ht="31.5" x14ac:dyDescent="0.25">
      <c r="B23" s="89"/>
      <c r="C23" s="31" t="s">
        <v>33</v>
      </c>
      <c r="D23" s="31" t="s">
        <v>34</v>
      </c>
      <c r="E23" s="49"/>
      <c r="F23" s="49"/>
      <c r="G23" s="48">
        <f t="shared" si="0"/>
        <v>0</v>
      </c>
      <c r="H23" s="47">
        <f t="shared" ca="1" si="1"/>
        <v>0</v>
      </c>
      <c r="I23" s="74">
        <v>11017556.05335</v>
      </c>
    </row>
    <row r="24" spans="2:9" s="30" customFormat="1" ht="31.5" x14ac:dyDescent="0.25">
      <c r="B24" s="89"/>
      <c r="C24" s="31" t="s">
        <v>35</v>
      </c>
      <c r="D24" s="31" t="s">
        <v>34</v>
      </c>
      <c r="E24" s="49"/>
      <c r="F24" s="49"/>
      <c r="G24" s="48">
        <f t="shared" si="0"/>
        <v>0</v>
      </c>
      <c r="H24" s="47">
        <f t="shared" ca="1" si="1"/>
        <v>0</v>
      </c>
      <c r="I24" s="74">
        <v>3365439.5533500002</v>
      </c>
    </row>
    <row r="25" spans="2:9" s="30" customFormat="1" ht="31.5" x14ac:dyDescent="0.25">
      <c r="B25" s="89"/>
      <c r="C25" s="31" t="s">
        <v>36</v>
      </c>
      <c r="D25" s="31" t="s">
        <v>34</v>
      </c>
      <c r="E25" s="49"/>
      <c r="F25" s="49"/>
      <c r="G25" s="48">
        <f t="shared" si="0"/>
        <v>0</v>
      </c>
      <c r="H25" s="47">
        <f t="shared" ca="1" si="1"/>
        <v>0</v>
      </c>
      <c r="I25" s="74">
        <v>2821085.9533500001</v>
      </c>
    </row>
    <row r="26" spans="2:9" s="30" customFormat="1" ht="31.5" x14ac:dyDescent="0.25">
      <c r="B26" s="90"/>
      <c r="C26" s="31" t="s">
        <v>37</v>
      </c>
      <c r="D26" s="31" t="s">
        <v>34</v>
      </c>
      <c r="E26" s="49"/>
      <c r="F26" s="49"/>
      <c r="G26" s="48">
        <f t="shared" si="0"/>
        <v>0</v>
      </c>
      <c r="H26" s="47">
        <f t="shared" ca="1" si="1"/>
        <v>0</v>
      </c>
      <c r="I26" s="74">
        <v>6589506.5533499997</v>
      </c>
    </row>
    <row r="27" spans="2:9" s="30" customFormat="1" ht="78.75" x14ac:dyDescent="0.25">
      <c r="B27" s="88" t="s">
        <v>38</v>
      </c>
      <c r="C27" s="32" t="s">
        <v>39</v>
      </c>
      <c r="D27" s="33" t="s">
        <v>40</v>
      </c>
      <c r="E27" s="49"/>
      <c r="F27" s="49"/>
      <c r="G27" s="48">
        <f t="shared" si="0"/>
        <v>0</v>
      </c>
      <c r="H27" s="47">
        <f t="shared" ca="1" si="1"/>
        <v>0</v>
      </c>
      <c r="I27" s="74">
        <v>15336794.918829998</v>
      </c>
    </row>
    <row r="28" spans="2:9" s="30" customFormat="1" ht="78.75" x14ac:dyDescent="0.25">
      <c r="B28" s="89"/>
      <c r="C28" s="32" t="s">
        <v>41</v>
      </c>
      <c r="D28" s="33" t="s">
        <v>42</v>
      </c>
      <c r="E28" s="49"/>
      <c r="F28" s="49"/>
      <c r="G28" s="48">
        <f t="shared" si="0"/>
        <v>0</v>
      </c>
      <c r="H28" s="47">
        <f t="shared" ca="1" si="1"/>
        <v>0</v>
      </c>
      <c r="I28" s="74">
        <v>16822758.350370001</v>
      </c>
    </row>
    <row r="29" spans="2:9" s="30" customFormat="1" ht="78.75" x14ac:dyDescent="0.25">
      <c r="B29" s="89"/>
      <c r="C29" s="32" t="s">
        <v>43</v>
      </c>
      <c r="D29" s="33" t="s">
        <v>44</v>
      </c>
      <c r="E29" s="49"/>
      <c r="F29" s="49"/>
      <c r="G29" s="48">
        <f t="shared" si="0"/>
        <v>0</v>
      </c>
      <c r="H29" s="47">
        <f t="shared" ca="1" si="1"/>
        <v>0</v>
      </c>
      <c r="I29" s="74">
        <v>11039945.712950001</v>
      </c>
    </row>
    <row r="30" spans="2:9" s="30" customFormat="1" ht="78.75" x14ac:dyDescent="0.25">
      <c r="B30" s="89"/>
      <c r="C30" s="32" t="s">
        <v>45</v>
      </c>
      <c r="D30" s="33" t="s">
        <v>46</v>
      </c>
      <c r="E30" s="49"/>
      <c r="F30" s="49"/>
      <c r="G30" s="48">
        <f t="shared" si="0"/>
        <v>0</v>
      </c>
      <c r="H30" s="47">
        <f t="shared" ca="1" si="1"/>
        <v>0</v>
      </c>
      <c r="I30" s="74">
        <v>19445715.545864999</v>
      </c>
    </row>
    <row r="31" spans="2:9" s="30" customFormat="1" ht="78.75" x14ac:dyDescent="0.25">
      <c r="B31" s="90"/>
      <c r="C31" s="32" t="s">
        <v>47</v>
      </c>
      <c r="D31" s="33" t="s">
        <v>48</v>
      </c>
      <c r="E31" s="49"/>
      <c r="F31" s="49"/>
      <c r="G31" s="48">
        <f t="shared" si="0"/>
        <v>0</v>
      </c>
      <c r="H31" s="47">
        <f t="shared" ca="1" si="1"/>
        <v>0</v>
      </c>
      <c r="I31" s="74">
        <v>27987217.707813002</v>
      </c>
    </row>
    <row r="32" spans="2:9" s="30" customFormat="1" x14ac:dyDescent="0.25">
      <c r="B32" s="37" t="s">
        <v>49</v>
      </c>
      <c r="C32" s="31" t="s">
        <v>50</v>
      </c>
      <c r="D32" s="31" t="s">
        <v>51</v>
      </c>
      <c r="E32" s="49"/>
      <c r="F32" s="49"/>
      <c r="G32" s="48">
        <f t="shared" si="0"/>
        <v>0</v>
      </c>
      <c r="H32" s="47">
        <f t="shared" ca="1" si="1"/>
        <v>0</v>
      </c>
      <c r="I32" s="74">
        <v>2622246.8978900001</v>
      </c>
    </row>
    <row r="33" spans="2:12" s="30" customFormat="1" x14ac:dyDescent="0.25">
      <c r="B33" s="37" t="s">
        <v>52</v>
      </c>
      <c r="C33" s="31" t="s">
        <v>50</v>
      </c>
      <c r="D33" s="31" t="s">
        <v>51</v>
      </c>
      <c r="E33" s="49"/>
      <c r="F33" s="49"/>
      <c r="G33" s="48">
        <f t="shared" si="0"/>
        <v>0</v>
      </c>
      <c r="H33" s="47">
        <f t="shared" ca="1" si="1"/>
        <v>0</v>
      </c>
      <c r="I33" s="74">
        <v>2368814.1683999998</v>
      </c>
    </row>
    <row r="34" spans="2:12" s="30" customFormat="1" ht="94.5" x14ac:dyDescent="0.25">
      <c r="B34" s="34" t="s">
        <v>53</v>
      </c>
      <c r="C34" s="31" t="s">
        <v>54</v>
      </c>
      <c r="D34" s="33" t="s">
        <v>55</v>
      </c>
      <c r="E34" s="49"/>
      <c r="F34" s="49"/>
      <c r="G34" s="48">
        <f t="shared" si="0"/>
        <v>0</v>
      </c>
      <c r="H34" s="47">
        <f t="shared" ca="1" si="1"/>
        <v>0</v>
      </c>
      <c r="I34" s="74">
        <v>14777630.489699</v>
      </c>
    </row>
    <row r="35" spans="2:12" s="30" customFormat="1" ht="17.100000000000001" customHeight="1" x14ac:dyDescent="0.25">
      <c r="D35" s="92" t="s">
        <v>529</v>
      </c>
      <c r="E35" s="92"/>
      <c r="F35" s="71">
        <f>+AVERAGE(F5:F34)</f>
        <v>6.5000000000000002E-2</v>
      </c>
    </row>
    <row r="36" spans="2:12" s="30" customFormat="1" ht="17.100000000000001" customHeight="1" x14ac:dyDescent="0.25"/>
    <row r="37" spans="2:12" x14ac:dyDescent="0.25">
      <c r="B37" s="65"/>
      <c r="C37" s="63"/>
      <c r="D37" s="63"/>
      <c r="E37" s="63"/>
      <c r="F37" s="63"/>
      <c r="G37" s="63"/>
      <c r="H37" s="63"/>
      <c r="I37" s="64"/>
      <c r="J37" s="63"/>
      <c r="K37" s="63"/>
    </row>
    <row r="39" spans="2:12" ht="27.95" customHeight="1" x14ac:dyDescent="0.25">
      <c r="B39" s="86" t="s">
        <v>514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</row>
    <row r="40" spans="2:12" ht="30" customHeight="1" x14ac:dyDescent="0.25">
      <c r="B40" t="s">
        <v>515</v>
      </c>
      <c r="C40"/>
      <c r="D40"/>
    </row>
  </sheetData>
  <mergeCells count="6">
    <mergeCell ref="B39:L39"/>
    <mergeCell ref="B3:H3"/>
    <mergeCell ref="B5:B26"/>
    <mergeCell ref="B27:B31"/>
    <mergeCell ref="B1:H1"/>
    <mergeCell ref="D35:E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59DD0-66AE-504F-AFE2-D84377D9822A}">
  <sheetPr>
    <tabColor rgb="FF00B050"/>
  </sheetPr>
  <dimension ref="B1:L121"/>
  <sheetViews>
    <sheetView showGridLines="0" topLeftCell="C1" zoomScale="90" zoomScaleNormal="90" workbookViewId="0">
      <selection activeCell="J3" sqref="J3"/>
    </sheetView>
  </sheetViews>
  <sheetFormatPr baseColWidth="10" defaultColWidth="10.5" defaultRowHeight="15.75" x14ac:dyDescent="0.25"/>
  <cols>
    <col min="1" max="1" width="1.5" customWidth="1"/>
    <col min="2" max="2" width="26.875" bestFit="1" customWidth="1"/>
    <col min="3" max="3" width="15.5" customWidth="1"/>
    <col min="4" max="4" width="24" customWidth="1"/>
    <col min="5" max="5" width="12.875" customWidth="1"/>
    <col min="6" max="7" width="21" customWidth="1"/>
    <col min="8" max="8" width="13.5" customWidth="1"/>
    <col min="9" max="9" width="18.875" customWidth="1"/>
    <col min="10" max="10" width="23.125" customWidth="1"/>
  </cols>
  <sheetData>
    <row r="1" spans="2:10" ht="48" customHeight="1" x14ac:dyDescent="0.25">
      <c r="B1" s="94" t="s">
        <v>512</v>
      </c>
      <c r="C1" s="95"/>
      <c r="D1" s="95"/>
      <c r="E1" s="95"/>
      <c r="F1" s="95"/>
      <c r="G1" s="95"/>
      <c r="H1" s="95"/>
      <c r="I1" s="95"/>
    </row>
    <row r="2" spans="2:10" ht="30.95" customHeight="1" x14ac:dyDescent="0.25">
      <c r="B2" s="93" t="s">
        <v>56</v>
      </c>
      <c r="C2" s="93"/>
      <c r="D2" s="93"/>
      <c r="E2" s="93"/>
      <c r="F2" s="93"/>
      <c r="G2" s="93"/>
      <c r="H2" s="93"/>
      <c r="I2" s="93"/>
    </row>
    <row r="3" spans="2:10" ht="63" customHeight="1" x14ac:dyDescent="0.25">
      <c r="B3" s="62" t="s">
        <v>57</v>
      </c>
      <c r="C3" s="62" t="s">
        <v>58</v>
      </c>
      <c r="D3" s="62" t="s">
        <v>59</v>
      </c>
      <c r="E3" s="62" t="s">
        <v>513</v>
      </c>
      <c r="F3" s="62" t="s">
        <v>60</v>
      </c>
      <c r="G3" s="62" t="s">
        <v>517</v>
      </c>
      <c r="H3" s="62" t="s">
        <v>61</v>
      </c>
      <c r="I3" s="62" t="s">
        <v>62</v>
      </c>
      <c r="J3" s="73" t="s">
        <v>530</v>
      </c>
    </row>
    <row r="4" spans="2:10" x14ac:dyDescent="0.25">
      <c r="B4" s="29" t="s">
        <v>63</v>
      </c>
      <c r="C4" s="29" t="s">
        <v>64</v>
      </c>
      <c r="D4" s="29" t="s">
        <v>65</v>
      </c>
      <c r="E4" s="29" t="s">
        <v>66</v>
      </c>
      <c r="F4" s="2"/>
      <c r="G4" s="2"/>
      <c r="H4" s="2">
        <f>+F4*19%</f>
        <v>0</v>
      </c>
      <c r="I4" s="2">
        <f ca="1">+F4+I4</f>
        <v>0</v>
      </c>
      <c r="J4" s="75">
        <v>5857574.460348879</v>
      </c>
    </row>
    <row r="5" spans="2:10" x14ac:dyDescent="0.25">
      <c r="B5" s="29" t="s">
        <v>63</v>
      </c>
      <c r="C5" s="29" t="s">
        <v>64</v>
      </c>
      <c r="D5" s="29" t="s">
        <v>67</v>
      </c>
      <c r="E5" s="29" t="s">
        <v>66</v>
      </c>
      <c r="F5" s="2"/>
      <c r="G5" s="2"/>
      <c r="H5" s="2">
        <f t="shared" ref="H5:H68" si="0">+F5*19%</f>
        <v>0</v>
      </c>
      <c r="I5" s="2">
        <f t="shared" ref="I5:I68" ca="1" si="1">+F5+I5</f>
        <v>0</v>
      </c>
      <c r="J5" s="75">
        <v>4293699.6569507681</v>
      </c>
    </row>
    <row r="6" spans="2:10" x14ac:dyDescent="0.25">
      <c r="B6" s="29" t="s">
        <v>63</v>
      </c>
      <c r="C6" s="29" t="s">
        <v>68</v>
      </c>
      <c r="D6" s="29" t="s">
        <v>69</v>
      </c>
      <c r="E6" s="29" t="s">
        <v>66</v>
      </c>
      <c r="F6" s="2"/>
      <c r="G6" s="2"/>
      <c r="H6" s="2">
        <f t="shared" si="0"/>
        <v>0</v>
      </c>
      <c r="I6" s="2">
        <f t="shared" ca="1" si="1"/>
        <v>0</v>
      </c>
      <c r="J6" s="75">
        <v>3938593.932</v>
      </c>
    </row>
    <row r="7" spans="2:10" x14ac:dyDescent="0.25">
      <c r="B7" s="29" t="s">
        <v>63</v>
      </c>
      <c r="C7" s="29" t="s">
        <v>68</v>
      </c>
      <c r="D7" s="29" t="s">
        <v>70</v>
      </c>
      <c r="E7" s="29" t="s">
        <v>66</v>
      </c>
      <c r="F7" s="2"/>
      <c r="G7" s="2"/>
      <c r="H7" s="2">
        <f t="shared" si="0"/>
        <v>0</v>
      </c>
      <c r="I7" s="2">
        <f t="shared" ca="1" si="1"/>
        <v>0</v>
      </c>
      <c r="J7" s="75">
        <v>3299314.0320000001</v>
      </c>
    </row>
    <row r="8" spans="2:10" x14ac:dyDescent="0.25">
      <c r="B8" s="29" t="s">
        <v>63</v>
      </c>
      <c r="C8" s="29" t="s">
        <v>71</v>
      </c>
      <c r="D8" s="29" t="s">
        <v>72</v>
      </c>
      <c r="E8" s="29" t="s">
        <v>66</v>
      </c>
      <c r="F8" s="2"/>
      <c r="G8" s="2"/>
      <c r="H8" s="2">
        <f t="shared" si="0"/>
        <v>0</v>
      </c>
      <c r="I8" s="2">
        <f t="shared" ca="1" si="1"/>
        <v>0</v>
      </c>
      <c r="J8" s="75">
        <v>4983825.1960000005</v>
      </c>
    </row>
    <row r="9" spans="2:10" x14ac:dyDescent="0.25">
      <c r="B9" s="29" t="s">
        <v>63</v>
      </c>
      <c r="C9" s="29" t="s">
        <v>73</v>
      </c>
      <c r="D9" s="29" t="s">
        <v>74</v>
      </c>
      <c r="E9" s="29" t="s">
        <v>66</v>
      </c>
      <c r="F9" s="2"/>
      <c r="G9" s="2"/>
      <c r="H9" s="2">
        <f t="shared" si="0"/>
        <v>0</v>
      </c>
      <c r="I9" s="2">
        <f t="shared" ca="1" si="1"/>
        <v>0</v>
      </c>
      <c r="J9" s="75">
        <v>3621652.1879999996</v>
      </c>
    </row>
    <row r="10" spans="2:10" x14ac:dyDescent="0.25">
      <c r="B10" s="29" t="s">
        <v>63</v>
      </c>
      <c r="C10" s="29" t="s">
        <v>73</v>
      </c>
      <c r="D10" s="29" t="s">
        <v>75</v>
      </c>
      <c r="E10" s="29" t="s">
        <v>66</v>
      </c>
      <c r="F10" s="2"/>
      <c r="G10" s="2"/>
      <c r="H10" s="2">
        <f t="shared" si="0"/>
        <v>0</v>
      </c>
      <c r="I10" s="2">
        <f t="shared" ca="1" si="1"/>
        <v>0</v>
      </c>
      <c r="J10" s="75">
        <v>3301799.466</v>
      </c>
    </row>
    <row r="11" spans="2:10" x14ac:dyDescent="0.25">
      <c r="B11" s="29" t="s">
        <v>63</v>
      </c>
      <c r="C11" s="29" t="s">
        <v>76</v>
      </c>
      <c r="D11" s="29" t="s">
        <v>74</v>
      </c>
      <c r="E11" s="29" t="s">
        <v>66</v>
      </c>
      <c r="F11" s="2"/>
      <c r="G11" s="2"/>
      <c r="H11" s="2">
        <f t="shared" si="0"/>
        <v>0</v>
      </c>
      <c r="I11" s="2">
        <f t="shared" ca="1" si="1"/>
        <v>0</v>
      </c>
      <c r="J11" s="75">
        <v>2742273.8420000002</v>
      </c>
    </row>
    <row r="12" spans="2:10" x14ac:dyDescent="0.25">
      <c r="B12" s="29" t="s">
        <v>63</v>
      </c>
      <c r="C12" s="29" t="s">
        <v>76</v>
      </c>
      <c r="D12" s="29" t="s">
        <v>75</v>
      </c>
      <c r="E12" s="29" t="s">
        <v>66</v>
      </c>
      <c r="F12" s="2"/>
      <c r="G12" s="2"/>
      <c r="H12" s="2">
        <f t="shared" si="0"/>
        <v>0</v>
      </c>
      <c r="I12" s="2">
        <f t="shared" ca="1" si="1"/>
        <v>0</v>
      </c>
      <c r="J12" s="75">
        <v>2531580.0579999997</v>
      </c>
    </row>
    <row r="13" spans="2:10" x14ac:dyDescent="0.25">
      <c r="B13" s="29" t="s">
        <v>63</v>
      </c>
      <c r="C13" s="29" t="s">
        <v>77</v>
      </c>
      <c r="D13" s="29" t="s">
        <v>74</v>
      </c>
      <c r="E13" s="29" t="s">
        <v>66</v>
      </c>
      <c r="F13" s="2"/>
      <c r="G13" s="2"/>
      <c r="H13" s="2">
        <f t="shared" si="0"/>
        <v>0</v>
      </c>
      <c r="I13" s="2">
        <f t="shared" ca="1" si="1"/>
        <v>0</v>
      </c>
      <c r="J13" s="75">
        <v>2148355.79</v>
      </c>
    </row>
    <row r="14" spans="2:10" x14ac:dyDescent="0.25">
      <c r="B14" s="29" t="s">
        <v>63</v>
      </c>
      <c r="C14" s="29" t="s">
        <v>77</v>
      </c>
      <c r="D14" s="29" t="s">
        <v>75</v>
      </c>
      <c r="E14" s="29" t="s">
        <v>66</v>
      </c>
      <c r="F14" s="2"/>
      <c r="G14" s="2"/>
      <c r="H14" s="2">
        <f t="shared" si="0"/>
        <v>0</v>
      </c>
      <c r="I14" s="2">
        <f t="shared" ca="1" si="1"/>
        <v>0</v>
      </c>
      <c r="J14" s="75">
        <v>1701701.19</v>
      </c>
    </row>
    <row r="15" spans="2:10" x14ac:dyDescent="0.25">
      <c r="B15" s="29" t="s">
        <v>63</v>
      </c>
      <c r="C15" s="29" t="s">
        <v>78</v>
      </c>
      <c r="D15" s="29" t="s">
        <v>74</v>
      </c>
      <c r="E15" s="29" t="s">
        <v>66</v>
      </c>
      <c r="F15" s="2"/>
      <c r="G15" s="2"/>
      <c r="H15" s="2">
        <f t="shared" si="0"/>
        <v>0</v>
      </c>
      <c r="I15" s="2">
        <f t="shared" ca="1" si="1"/>
        <v>0</v>
      </c>
      <c r="J15" s="75">
        <v>437969.266</v>
      </c>
    </row>
    <row r="16" spans="2:10" x14ac:dyDescent="0.25">
      <c r="B16" s="29" t="s">
        <v>63</v>
      </c>
      <c r="C16" s="29" t="s">
        <v>78</v>
      </c>
      <c r="D16" s="29" t="s">
        <v>75</v>
      </c>
      <c r="E16" s="29" t="s">
        <v>66</v>
      </c>
      <c r="F16" s="2"/>
      <c r="G16" s="2"/>
      <c r="H16" s="2">
        <f t="shared" si="0"/>
        <v>0</v>
      </c>
      <c r="I16" s="2">
        <f t="shared" ca="1" si="1"/>
        <v>0</v>
      </c>
      <c r="J16" s="75">
        <v>498611.66600000003</v>
      </c>
    </row>
    <row r="17" spans="2:10" x14ac:dyDescent="0.25">
      <c r="B17" s="29" t="s">
        <v>63</v>
      </c>
      <c r="C17" s="29" t="s">
        <v>79</v>
      </c>
      <c r="D17" s="29" t="s">
        <v>74</v>
      </c>
      <c r="E17" s="29" t="s">
        <v>66</v>
      </c>
      <c r="F17" s="2"/>
      <c r="G17" s="2"/>
      <c r="H17" s="2">
        <f t="shared" si="0"/>
        <v>0</v>
      </c>
      <c r="I17" s="2">
        <f t="shared" ca="1" si="1"/>
        <v>0</v>
      </c>
      <c r="J17" s="75">
        <v>1470108.15</v>
      </c>
    </row>
    <row r="18" spans="2:10" x14ac:dyDescent="0.25">
      <c r="B18" s="29" t="s">
        <v>63</v>
      </c>
      <c r="C18" s="29" t="s">
        <v>79</v>
      </c>
      <c r="D18" s="29" t="s">
        <v>75</v>
      </c>
      <c r="E18" s="29" t="s">
        <v>66</v>
      </c>
      <c r="F18" s="2"/>
      <c r="G18" s="2"/>
      <c r="H18" s="2">
        <f t="shared" si="0"/>
        <v>0</v>
      </c>
      <c r="I18" s="2">
        <f t="shared" ca="1" si="1"/>
        <v>0</v>
      </c>
      <c r="J18" s="75">
        <v>836377.93400000001</v>
      </c>
    </row>
    <row r="19" spans="2:10" x14ac:dyDescent="0.25">
      <c r="B19" s="29" t="s">
        <v>63</v>
      </c>
      <c r="C19" s="29" t="s">
        <v>80</v>
      </c>
      <c r="D19" s="29" t="s">
        <v>81</v>
      </c>
      <c r="E19" s="29" t="s">
        <v>66</v>
      </c>
      <c r="F19" s="2"/>
      <c r="G19" s="2"/>
      <c r="H19" s="2">
        <f t="shared" si="0"/>
        <v>0</v>
      </c>
      <c r="I19" s="2">
        <f t="shared" ca="1" si="1"/>
        <v>0</v>
      </c>
      <c r="J19" s="75">
        <v>11076577.120000001</v>
      </c>
    </row>
    <row r="20" spans="2:10" x14ac:dyDescent="0.25">
      <c r="B20" s="29" t="s">
        <v>63</v>
      </c>
      <c r="C20" s="29" t="s">
        <v>80</v>
      </c>
      <c r="D20" s="29" t="s">
        <v>69</v>
      </c>
      <c r="E20" s="29" t="s">
        <v>66</v>
      </c>
      <c r="F20" s="2"/>
      <c r="G20" s="2"/>
      <c r="H20" s="2">
        <f t="shared" si="0"/>
        <v>0</v>
      </c>
      <c r="I20" s="2">
        <f t="shared" ca="1" si="1"/>
        <v>0</v>
      </c>
      <c r="J20" s="75">
        <v>3783512.1799999997</v>
      </c>
    </row>
    <row r="21" spans="2:10" x14ac:dyDescent="0.25">
      <c r="B21" s="29" t="s">
        <v>63</v>
      </c>
      <c r="C21" s="29" t="s">
        <v>80</v>
      </c>
      <c r="D21" s="29" t="s">
        <v>82</v>
      </c>
      <c r="E21" s="29" t="s">
        <v>66</v>
      </c>
      <c r="F21" s="2"/>
      <c r="G21" s="2"/>
      <c r="H21" s="2">
        <f t="shared" si="0"/>
        <v>0</v>
      </c>
      <c r="I21" s="2">
        <f t="shared" ca="1" si="1"/>
        <v>0</v>
      </c>
      <c r="J21" s="75">
        <v>8234212.1400000006</v>
      </c>
    </row>
    <row r="22" spans="2:10" x14ac:dyDescent="0.25">
      <c r="B22" s="29" t="s">
        <v>63</v>
      </c>
      <c r="C22" s="29" t="s">
        <v>83</v>
      </c>
      <c r="D22" s="29" t="s">
        <v>84</v>
      </c>
      <c r="E22" s="29" t="s">
        <v>66</v>
      </c>
      <c r="F22" s="2"/>
      <c r="G22" s="2"/>
      <c r="H22" s="2">
        <f t="shared" si="0"/>
        <v>0</v>
      </c>
      <c r="I22" s="2">
        <f t="shared" ca="1" si="1"/>
        <v>0</v>
      </c>
      <c r="J22" s="75">
        <v>7175008.6099999994</v>
      </c>
    </row>
    <row r="23" spans="2:10" x14ac:dyDescent="0.25">
      <c r="B23" s="29" t="s">
        <v>63</v>
      </c>
      <c r="C23" s="29" t="s">
        <v>85</v>
      </c>
      <c r="D23" s="29" t="s">
        <v>74</v>
      </c>
      <c r="E23" s="29" t="s">
        <v>66</v>
      </c>
      <c r="F23" s="2"/>
      <c r="G23" s="2"/>
      <c r="H23" s="2">
        <f t="shared" si="0"/>
        <v>0</v>
      </c>
      <c r="I23" s="2">
        <f t="shared" ca="1" si="1"/>
        <v>0</v>
      </c>
      <c r="J23" s="75">
        <v>3885858.3679999998</v>
      </c>
    </row>
    <row r="24" spans="2:10" x14ac:dyDescent="0.25">
      <c r="B24" s="29" t="s">
        <v>63</v>
      </c>
      <c r="C24" s="29" t="s">
        <v>85</v>
      </c>
      <c r="D24" s="29" t="s">
        <v>75</v>
      </c>
      <c r="E24" s="29" t="s">
        <v>66</v>
      </c>
      <c r="F24" s="2"/>
      <c r="G24" s="2"/>
      <c r="H24" s="2">
        <f t="shared" si="0"/>
        <v>0</v>
      </c>
      <c r="I24" s="2">
        <f t="shared" ca="1" si="1"/>
        <v>0</v>
      </c>
      <c r="J24" s="75">
        <v>2998369.4579999996</v>
      </c>
    </row>
    <row r="25" spans="2:10" x14ac:dyDescent="0.25">
      <c r="B25" s="29" t="s">
        <v>63</v>
      </c>
      <c r="C25" s="29" t="s">
        <v>86</v>
      </c>
      <c r="D25" s="29" t="s">
        <v>74</v>
      </c>
      <c r="E25" s="29" t="s">
        <v>66</v>
      </c>
      <c r="F25" s="2"/>
      <c r="G25" s="2"/>
      <c r="H25" s="2">
        <f t="shared" si="0"/>
        <v>0</v>
      </c>
      <c r="I25" s="2">
        <f t="shared" ca="1" si="1"/>
        <v>0</v>
      </c>
      <c r="J25" s="75">
        <v>2402208.7319999998</v>
      </c>
    </row>
    <row r="26" spans="2:10" x14ac:dyDescent="0.25">
      <c r="B26" s="29" t="s">
        <v>63</v>
      </c>
      <c r="C26" s="29" t="s">
        <v>86</v>
      </c>
      <c r="D26" s="29" t="s">
        <v>75</v>
      </c>
      <c r="E26" s="29" t="s">
        <v>66</v>
      </c>
      <c r="F26" s="2"/>
      <c r="G26" s="2"/>
      <c r="H26" s="2">
        <f t="shared" si="0"/>
        <v>0</v>
      </c>
      <c r="I26" s="2">
        <f t="shared" ca="1" si="1"/>
        <v>0</v>
      </c>
      <c r="J26" s="75">
        <v>2131088.4139999999</v>
      </c>
    </row>
    <row r="27" spans="2:10" x14ac:dyDescent="0.25">
      <c r="B27" s="29" t="s">
        <v>63</v>
      </c>
      <c r="C27" s="29" t="s">
        <v>87</v>
      </c>
      <c r="D27" s="29" t="s">
        <v>74</v>
      </c>
      <c r="E27" s="29" t="s">
        <v>66</v>
      </c>
      <c r="F27" s="2"/>
      <c r="G27" s="2"/>
      <c r="H27" s="2">
        <f t="shared" si="0"/>
        <v>0</v>
      </c>
      <c r="I27" s="2">
        <f t="shared" ca="1" si="1"/>
        <v>0</v>
      </c>
      <c r="J27" s="75">
        <v>1225914.4379999998</v>
      </c>
    </row>
    <row r="28" spans="2:10" x14ac:dyDescent="0.25">
      <c r="B28" s="29" t="s">
        <v>63</v>
      </c>
      <c r="C28" s="29" t="s">
        <v>87</v>
      </c>
      <c r="D28" s="29" t="s">
        <v>75</v>
      </c>
      <c r="E28" s="29" t="s">
        <v>66</v>
      </c>
      <c r="F28" s="2"/>
      <c r="G28" s="2"/>
      <c r="H28" s="2">
        <f t="shared" si="0"/>
        <v>0</v>
      </c>
      <c r="I28" s="2">
        <f t="shared" ca="1" si="1"/>
        <v>0</v>
      </c>
      <c r="J28" s="75">
        <v>984149.75399999996</v>
      </c>
    </row>
    <row r="29" spans="2:10" x14ac:dyDescent="0.25">
      <c r="B29" s="29" t="s">
        <v>63</v>
      </c>
      <c r="C29" s="29" t="s">
        <v>88</v>
      </c>
      <c r="D29" s="29" t="s">
        <v>74</v>
      </c>
      <c r="E29" s="29" t="s">
        <v>66</v>
      </c>
      <c r="F29" s="2"/>
      <c r="G29" s="2"/>
      <c r="H29" s="2">
        <f t="shared" si="0"/>
        <v>0</v>
      </c>
      <c r="I29" s="2">
        <f t="shared" ca="1" si="1"/>
        <v>0</v>
      </c>
      <c r="J29" s="75">
        <v>1333238.1580000001</v>
      </c>
    </row>
    <row r="30" spans="2:10" x14ac:dyDescent="0.25">
      <c r="B30" s="29" t="s">
        <v>63</v>
      </c>
      <c r="C30" s="29" t="s">
        <v>88</v>
      </c>
      <c r="D30" s="29" t="s">
        <v>75</v>
      </c>
      <c r="E30" s="29" t="s">
        <v>66</v>
      </c>
      <c r="F30" s="2"/>
      <c r="G30" s="2"/>
      <c r="H30" s="2">
        <f t="shared" si="0"/>
        <v>0</v>
      </c>
      <c r="I30" s="2">
        <f t="shared" ca="1" si="1"/>
        <v>0</v>
      </c>
      <c r="J30" s="75">
        <v>1121370.7960000001</v>
      </c>
    </row>
    <row r="31" spans="2:10" x14ac:dyDescent="0.25">
      <c r="B31" s="29" t="s">
        <v>63</v>
      </c>
      <c r="C31" s="29" t="s">
        <v>89</v>
      </c>
      <c r="D31" s="29" t="s">
        <v>90</v>
      </c>
      <c r="E31" s="29" t="s">
        <v>66</v>
      </c>
      <c r="F31" s="2"/>
      <c r="G31" s="2"/>
      <c r="H31" s="2">
        <f t="shared" si="0"/>
        <v>0</v>
      </c>
      <c r="I31" s="2">
        <f t="shared" ca="1" si="1"/>
        <v>0</v>
      </c>
      <c r="J31" s="75">
        <v>1181805.466268</v>
      </c>
    </row>
    <row r="32" spans="2:10" x14ac:dyDescent="0.25">
      <c r="B32" s="29" t="s">
        <v>63</v>
      </c>
      <c r="C32" s="29" t="s">
        <v>89</v>
      </c>
      <c r="D32" s="29" t="s">
        <v>91</v>
      </c>
      <c r="E32" s="29" t="s">
        <v>66</v>
      </c>
      <c r="F32" s="2"/>
      <c r="G32" s="2"/>
      <c r="H32" s="2">
        <f t="shared" si="0"/>
        <v>0</v>
      </c>
      <c r="I32" s="2">
        <f t="shared" ca="1" si="1"/>
        <v>0</v>
      </c>
      <c r="J32" s="75">
        <v>718057.9</v>
      </c>
    </row>
    <row r="33" spans="2:10" x14ac:dyDescent="0.25">
      <c r="B33" s="29" t="s">
        <v>92</v>
      </c>
      <c r="C33" s="29" t="s">
        <v>93</v>
      </c>
      <c r="D33" s="29" t="s">
        <v>74</v>
      </c>
      <c r="E33" s="29" t="s">
        <v>66</v>
      </c>
      <c r="F33" s="2"/>
      <c r="G33" s="2"/>
      <c r="H33" s="2">
        <f t="shared" si="0"/>
        <v>0</v>
      </c>
      <c r="I33" s="2">
        <f t="shared" ca="1" si="1"/>
        <v>0</v>
      </c>
      <c r="J33" s="75">
        <v>1155265.9491570424</v>
      </c>
    </row>
    <row r="34" spans="2:10" x14ac:dyDescent="0.25">
      <c r="B34" s="29" t="s">
        <v>92</v>
      </c>
      <c r="C34" s="29" t="s">
        <v>93</v>
      </c>
      <c r="D34" s="29" t="s">
        <v>75</v>
      </c>
      <c r="E34" s="29" t="s">
        <v>66</v>
      </c>
      <c r="F34" s="2"/>
      <c r="G34" s="2"/>
      <c r="H34" s="2">
        <f t="shared" si="0"/>
        <v>0</v>
      </c>
      <c r="I34" s="2">
        <f t="shared" ca="1" si="1"/>
        <v>0</v>
      </c>
      <c r="J34" s="75">
        <v>708537.04183995689</v>
      </c>
    </row>
    <row r="35" spans="2:10" x14ac:dyDescent="0.25">
      <c r="B35" s="29" t="s">
        <v>92</v>
      </c>
      <c r="C35" s="29" t="s">
        <v>94</v>
      </c>
      <c r="D35" s="29" t="s">
        <v>74</v>
      </c>
      <c r="E35" s="29" t="s">
        <v>66</v>
      </c>
      <c r="F35" s="2"/>
      <c r="G35" s="2"/>
      <c r="H35" s="2">
        <f t="shared" si="0"/>
        <v>0</v>
      </c>
      <c r="I35" s="2">
        <f t="shared" ca="1" si="1"/>
        <v>0</v>
      </c>
      <c r="J35" s="75">
        <v>1239323.485568</v>
      </c>
    </row>
    <row r="36" spans="2:10" x14ac:dyDescent="0.25">
      <c r="B36" s="29" t="s">
        <v>92</v>
      </c>
      <c r="C36" s="29" t="s">
        <v>94</v>
      </c>
      <c r="D36" s="29" t="s">
        <v>75</v>
      </c>
      <c r="E36" s="29" t="s">
        <v>66</v>
      </c>
      <c r="F36" s="2"/>
      <c r="G36" s="2"/>
      <c r="H36" s="2">
        <f t="shared" si="0"/>
        <v>0</v>
      </c>
      <c r="I36" s="2">
        <f t="shared" ca="1" si="1"/>
        <v>0</v>
      </c>
      <c r="J36" s="75">
        <v>791520.88876</v>
      </c>
    </row>
    <row r="37" spans="2:10" x14ac:dyDescent="0.25">
      <c r="B37" s="29" t="s">
        <v>92</v>
      </c>
      <c r="C37" s="29" t="s">
        <v>95</v>
      </c>
      <c r="D37" s="29" t="s">
        <v>74</v>
      </c>
      <c r="E37" s="29" t="s">
        <v>66</v>
      </c>
      <c r="F37" s="2"/>
      <c r="G37" s="2"/>
      <c r="H37" s="2">
        <f t="shared" si="0"/>
        <v>0</v>
      </c>
      <c r="I37" s="2">
        <f t="shared" ca="1" si="1"/>
        <v>0</v>
      </c>
      <c r="J37" s="75">
        <v>984322.50939399994</v>
      </c>
    </row>
    <row r="38" spans="2:10" x14ac:dyDescent="0.25">
      <c r="B38" s="29" t="s">
        <v>92</v>
      </c>
      <c r="C38" s="29" t="s">
        <v>95</v>
      </c>
      <c r="D38" s="29" t="s">
        <v>75</v>
      </c>
      <c r="E38" s="29" t="s">
        <v>66</v>
      </c>
      <c r="F38" s="2"/>
      <c r="G38" s="2"/>
      <c r="H38" s="2">
        <f t="shared" si="0"/>
        <v>0</v>
      </c>
      <c r="I38" s="2">
        <f t="shared" ca="1" si="1"/>
        <v>0</v>
      </c>
      <c r="J38" s="75">
        <v>675244.11427199992</v>
      </c>
    </row>
    <row r="39" spans="2:10" x14ac:dyDescent="0.25">
      <c r="B39" s="29" t="s">
        <v>96</v>
      </c>
      <c r="C39" s="29" t="s">
        <v>97</v>
      </c>
      <c r="D39" s="29" t="s">
        <v>74</v>
      </c>
      <c r="E39" s="29" t="s">
        <v>66</v>
      </c>
      <c r="F39" s="2"/>
      <c r="G39" s="2"/>
      <c r="H39" s="2">
        <f t="shared" si="0"/>
        <v>0</v>
      </c>
      <c r="I39" s="2">
        <f t="shared" ca="1" si="1"/>
        <v>0</v>
      </c>
      <c r="J39" s="75">
        <v>956929.93200000003</v>
      </c>
    </row>
    <row r="40" spans="2:10" x14ac:dyDescent="0.25">
      <c r="B40" s="29" t="s">
        <v>98</v>
      </c>
      <c r="C40" s="29" t="s">
        <v>97</v>
      </c>
      <c r="D40" s="29" t="s">
        <v>74</v>
      </c>
      <c r="E40" s="29" t="s">
        <v>66</v>
      </c>
      <c r="F40" s="2"/>
      <c r="G40" s="2"/>
      <c r="H40" s="2">
        <f t="shared" si="0"/>
        <v>0</v>
      </c>
      <c r="I40" s="2">
        <f t="shared" ca="1" si="1"/>
        <v>0</v>
      </c>
      <c r="J40" s="75">
        <v>588615.174</v>
      </c>
    </row>
    <row r="41" spans="2:10" x14ac:dyDescent="0.25">
      <c r="B41" s="29" t="s">
        <v>99</v>
      </c>
      <c r="C41" s="29" t="s">
        <v>97</v>
      </c>
      <c r="D41" s="29" t="s">
        <v>74</v>
      </c>
      <c r="E41" s="29" t="s">
        <v>66</v>
      </c>
      <c r="F41" s="2"/>
      <c r="G41" s="2"/>
      <c r="H41" s="2">
        <f t="shared" si="0"/>
        <v>0</v>
      </c>
      <c r="I41" s="2">
        <f t="shared" ca="1" si="1"/>
        <v>0</v>
      </c>
      <c r="J41" s="75">
        <v>588615.174</v>
      </c>
    </row>
    <row r="42" spans="2:10" x14ac:dyDescent="0.25">
      <c r="B42" s="29" t="s">
        <v>100</v>
      </c>
      <c r="C42" s="29" t="s">
        <v>97</v>
      </c>
      <c r="D42" s="29" t="s">
        <v>74</v>
      </c>
      <c r="E42" s="29" t="s">
        <v>66</v>
      </c>
      <c r="F42" s="2"/>
      <c r="G42" s="2"/>
      <c r="H42" s="2">
        <f t="shared" si="0"/>
        <v>0</v>
      </c>
      <c r="I42" s="2">
        <f t="shared" ca="1" si="1"/>
        <v>0</v>
      </c>
      <c r="J42" s="75">
        <v>511739.50800000003</v>
      </c>
    </row>
    <row r="43" spans="2:10" x14ac:dyDescent="0.25">
      <c r="B43" s="29" t="s">
        <v>101</v>
      </c>
      <c r="C43" s="29" t="s">
        <v>97</v>
      </c>
      <c r="D43" s="29" t="s">
        <v>74</v>
      </c>
      <c r="E43" s="29" t="s">
        <v>66</v>
      </c>
      <c r="F43" s="2"/>
      <c r="G43" s="2"/>
      <c r="H43" s="2">
        <f t="shared" si="0"/>
        <v>0</v>
      </c>
      <c r="I43" s="2">
        <f t="shared" ca="1" si="1"/>
        <v>0</v>
      </c>
      <c r="J43" s="75">
        <v>278817.71400000004</v>
      </c>
    </row>
    <row r="44" spans="2:10" x14ac:dyDescent="0.25">
      <c r="B44" s="29" t="s">
        <v>102</v>
      </c>
      <c r="C44" s="29" t="s">
        <v>97</v>
      </c>
      <c r="D44" s="29" t="s">
        <v>74</v>
      </c>
      <c r="E44" s="29" t="s">
        <v>66</v>
      </c>
      <c r="F44" s="2"/>
      <c r="G44" s="2"/>
      <c r="H44" s="2">
        <f t="shared" si="0"/>
        <v>0</v>
      </c>
      <c r="I44" s="2">
        <f t="shared" ca="1" si="1"/>
        <v>0</v>
      </c>
      <c r="J44" s="75">
        <v>267343.734</v>
      </c>
    </row>
    <row r="45" spans="2:10" x14ac:dyDescent="0.25">
      <c r="B45" s="29" t="s">
        <v>103</v>
      </c>
      <c r="C45" s="29" t="s">
        <v>97</v>
      </c>
      <c r="D45" s="29" t="s">
        <v>74</v>
      </c>
      <c r="E45" s="29" t="s">
        <v>66</v>
      </c>
      <c r="F45" s="2"/>
      <c r="G45" s="2"/>
      <c r="H45" s="2">
        <f t="shared" si="0"/>
        <v>0</v>
      </c>
      <c r="I45" s="2">
        <f t="shared" ca="1" si="1"/>
        <v>0</v>
      </c>
      <c r="J45" s="75">
        <v>243248.37599999999</v>
      </c>
    </row>
    <row r="46" spans="2:10" x14ac:dyDescent="0.25">
      <c r="B46" s="29" t="s">
        <v>104</v>
      </c>
      <c r="C46" s="29" t="s">
        <v>97</v>
      </c>
      <c r="D46" s="29" t="s">
        <v>74</v>
      </c>
      <c r="E46" s="29" t="s">
        <v>66</v>
      </c>
      <c r="F46" s="2"/>
      <c r="G46" s="2"/>
      <c r="H46" s="2">
        <f t="shared" si="0"/>
        <v>0</v>
      </c>
      <c r="I46" s="2">
        <f t="shared" ca="1" si="1"/>
        <v>0</v>
      </c>
      <c r="J46" s="75">
        <v>215710.82400000002</v>
      </c>
    </row>
    <row r="47" spans="2:10" x14ac:dyDescent="0.25">
      <c r="B47" s="29" t="s">
        <v>105</v>
      </c>
      <c r="C47" s="29" t="s">
        <v>97</v>
      </c>
      <c r="D47" s="29" t="s">
        <v>74</v>
      </c>
      <c r="E47" s="29" t="s">
        <v>66</v>
      </c>
      <c r="F47" s="2"/>
      <c r="G47" s="2"/>
      <c r="H47" s="2">
        <f t="shared" si="0"/>
        <v>0</v>
      </c>
      <c r="I47" s="2">
        <f t="shared" ca="1" si="1"/>
        <v>0</v>
      </c>
      <c r="J47" s="75">
        <v>226037.40600000002</v>
      </c>
    </row>
    <row r="48" spans="2:10" x14ac:dyDescent="0.25">
      <c r="B48" s="29" t="s">
        <v>106</v>
      </c>
      <c r="C48" s="29" t="s">
        <v>97</v>
      </c>
      <c r="D48" s="29" t="s">
        <v>74</v>
      </c>
      <c r="E48" s="29" t="s">
        <v>66</v>
      </c>
      <c r="F48" s="2"/>
      <c r="G48" s="2"/>
      <c r="H48" s="2">
        <f t="shared" si="0"/>
        <v>0</v>
      </c>
      <c r="I48" s="2">
        <f t="shared" ca="1" si="1"/>
        <v>0</v>
      </c>
      <c r="J48" s="75">
        <v>215710.82400000002</v>
      </c>
    </row>
    <row r="49" spans="2:10" x14ac:dyDescent="0.25">
      <c r="B49" s="29" t="s">
        <v>107</v>
      </c>
      <c r="C49" s="29" t="s">
        <v>97</v>
      </c>
      <c r="D49" s="29" t="s">
        <v>74</v>
      </c>
      <c r="E49" s="29" t="s">
        <v>66</v>
      </c>
      <c r="F49" s="2"/>
      <c r="G49" s="2"/>
      <c r="H49" s="2">
        <f t="shared" si="0"/>
        <v>0</v>
      </c>
      <c r="I49" s="2">
        <f t="shared" ca="1" si="1"/>
        <v>0</v>
      </c>
      <c r="J49" s="75">
        <v>215710.82400000002</v>
      </c>
    </row>
    <row r="50" spans="2:10" x14ac:dyDescent="0.25">
      <c r="B50" s="29" t="s">
        <v>108</v>
      </c>
      <c r="C50" s="29" t="s">
        <v>97</v>
      </c>
      <c r="D50" s="29" t="s">
        <v>74</v>
      </c>
      <c r="E50" s="29" t="s">
        <v>66</v>
      </c>
      <c r="F50" s="2"/>
      <c r="G50" s="2"/>
      <c r="H50" s="2">
        <f t="shared" si="0"/>
        <v>0</v>
      </c>
      <c r="I50" s="2">
        <f t="shared" ca="1" si="1"/>
        <v>0</v>
      </c>
      <c r="J50" s="75">
        <v>219153.01800000001</v>
      </c>
    </row>
    <row r="51" spans="2:10" x14ac:dyDescent="0.25">
      <c r="B51" s="29" t="s">
        <v>109</v>
      </c>
      <c r="C51" s="29" t="s">
        <v>97</v>
      </c>
      <c r="D51" s="29" t="s">
        <v>74</v>
      </c>
      <c r="E51" s="29" t="s">
        <v>66</v>
      </c>
      <c r="F51" s="2"/>
      <c r="G51" s="2"/>
      <c r="H51" s="2">
        <f t="shared" si="0"/>
        <v>0</v>
      </c>
      <c r="I51" s="2">
        <f t="shared" ca="1" si="1"/>
        <v>0</v>
      </c>
      <c r="J51" s="75">
        <v>215710.82400000002</v>
      </c>
    </row>
    <row r="52" spans="2:10" x14ac:dyDescent="0.25">
      <c r="B52" s="29" t="s">
        <v>110</v>
      </c>
      <c r="C52" s="29" t="s">
        <v>97</v>
      </c>
      <c r="D52" s="29" t="s">
        <v>74</v>
      </c>
      <c r="E52" s="29" t="s">
        <v>66</v>
      </c>
      <c r="F52" s="2"/>
      <c r="G52" s="2"/>
      <c r="H52" s="2">
        <f t="shared" si="0"/>
        <v>0</v>
      </c>
      <c r="I52" s="2">
        <f t="shared" ca="1" si="1"/>
        <v>0</v>
      </c>
      <c r="J52" s="75">
        <v>213416.02800000002</v>
      </c>
    </row>
    <row r="53" spans="2:10" x14ac:dyDescent="0.25">
      <c r="B53" s="29" t="s">
        <v>111</v>
      </c>
      <c r="C53" s="29" t="s">
        <v>97</v>
      </c>
      <c r="D53" s="29" t="s">
        <v>74</v>
      </c>
      <c r="E53" s="29" t="s">
        <v>66</v>
      </c>
      <c r="F53" s="2"/>
      <c r="G53" s="2"/>
      <c r="H53" s="2">
        <f t="shared" si="0"/>
        <v>0</v>
      </c>
      <c r="I53" s="2">
        <f t="shared" ca="1" si="1"/>
        <v>0</v>
      </c>
      <c r="J53" s="75">
        <v>201942.04800000001</v>
      </c>
    </row>
    <row r="54" spans="2:10" x14ac:dyDescent="0.25">
      <c r="B54" s="29" t="s">
        <v>112</v>
      </c>
      <c r="C54" s="29" t="s">
        <v>97</v>
      </c>
      <c r="D54" s="29" t="s">
        <v>74</v>
      </c>
      <c r="E54" s="29" t="s">
        <v>66</v>
      </c>
      <c r="F54" s="2"/>
      <c r="G54" s="2"/>
      <c r="H54" s="2">
        <f t="shared" si="0"/>
        <v>0</v>
      </c>
      <c r="I54" s="2">
        <f t="shared" ca="1" si="1"/>
        <v>0</v>
      </c>
      <c r="J54" s="75">
        <v>188173.272</v>
      </c>
    </row>
    <row r="55" spans="2:10" x14ac:dyDescent="0.25">
      <c r="B55" s="29" t="s">
        <v>113</v>
      </c>
      <c r="C55" s="29" t="s">
        <v>97</v>
      </c>
      <c r="D55" s="29" t="s">
        <v>74</v>
      </c>
      <c r="E55" s="29" t="s">
        <v>66</v>
      </c>
      <c r="F55" s="2"/>
      <c r="G55" s="2"/>
      <c r="H55" s="2">
        <f t="shared" si="0"/>
        <v>0</v>
      </c>
      <c r="I55" s="2">
        <f t="shared" ca="1" si="1"/>
        <v>0</v>
      </c>
      <c r="J55" s="75">
        <v>161783.11799999999</v>
      </c>
    </row>
    <row r="56" spans="2:10" x14ac:dyDescent="0.25">
      <c r="B56" s="29" t="s">
        <v>114</v>
      </c>
      <c r="C56" s="29" t="s">
        <v>97</v>
      </c>
      <c r="D56" s="29" t="s">
        <v>74</v>
      </c>
      <c r="E56" s="29" t="s">
        <v>66</v>
      </c>
      <c r="F56" s="2"/>
      <c r="G56" s="2"/>
      <c r="H56" s="2">
        <f t="shared" si="0"/>
        <v>0</v>
      </c>
      <c r="I56" s="2">
        <f t="shared" ca="1" si="1"/>
        <v>0</v>
      </c>
      <c r="J56" s="75">
        <v>145719.546</v>
      </c>
    </row>
    <row r="57" spans="2:10" x14ac:dyDescent="0.25">
      <c r="B57" s="29" t="s">
        <v>115</v>
      </c>
      <c r="C57" s="29" t="s">
        <v>97</v>
      </c>
      <c r="D57" s="29" t="s">
        <v>74</v>
      </c>
      <c r="E57" s="29" t="s">
        <v>66</v>
      </c>
      <c r="F57" s="2"/>
      <c r="G57" s="2"/>
      <c r="H57" s="2">
        <f t="shared" si="0"/>
        <v>0</v>
      </c>
      <c r="I57" s="2">
        <f t="shared" ca="1" si="1"/>
        <v>0</v>
      </c>
      <c r="J57" s="75">
        <v>145719.546</v>
      </c>
    </row>
    <row r="58" spans="2:10" x14ac:dyDescent="0.25">
      <c r="B58" s="29" t="s">
        <v>116</v>
      </c>
      <c r="C58" s="29" t="s">
        <v>97</v>
      </c>
      <c r="D58" s="29" t="s">
        <v>74</v>
      </c>
      <c r="E58" s="29" t="s">
        <v>66</v>
      </c>
      <c r="F58" s="2"/>
      <c r="G58" s="2"/>
      <c r="H58" s="2">
        <f t="shared" si="0"/>
        <v>0</v>
      </c>
      <c r="I58" s="2">
        <f t="shared" ca="1" si="1"/>
        <v>0</v>
      </c>
      <c r="J58" s="75">
        <v>145719.546</v>
      </c>
    </row>
    <row r="59" spans="2:10" x14ac:dyDescent="0.25">
      <c r="B59" s="29" t="s">
        <v>117</v>
      </c>
      <c r="C59" s="29" t="s">
        <v>97</v>
      </c>
      <c r="D59" s="29" t="s">
        <v>74</v>
      </c>
      <c r="E59" s="29" t="s">
        <v>66</v>
      </c>
      <c r="F59" s="2"/>
      <c r="G59" s="2"/>
      <c r="H59" s="2">
        <f t="shared" si="0"/>
        <v>0</v>
      </c>
      <c r="I59" s="2">
        <f t="shared" ca="1" si="1"/>
        <v>0</v>
      </c>
      <c r="J59" s="75">
        <v>145719.546</v>
      </c>
    </row>
    <row r="60" spans="2:10" x14ac:dyDescent="0.25">
      <c r="B60" s="29" t="s">
        <v>118</v>
      </c>
      <c r="C60" s="29" t="s">
        <v>97</v>
      </c>
      <c r="D60" s="29" t="s">
        <v>74</v>
      </c>
      <c r="E60" s="29" t="s">
        <v>66</v>
      </c>
      <c r="F60" s="2"/>
      <c r="G60" s="2"/>
      <c r="H60" s="2">
        <f t="shared" si="0"/>
        <v>0</v>
      </c>
      <c r="I60" s="2">
        <f t="shared" ca="1" si="1"/>
        <v>0</v>
      </c>
      <c r="J60" s="75">
        <v>145719.546</v>
      </c>
    </row>
    <row r="61" spans="2:10" x14ac:dyDescent="0.25">
      <c r="B61" s="29" t="s">
        <v>96</v>
      </c>
      <c r="C61" s="29" t="s">
        <v>97</v>
      </c>
      <c r="D61" s="29" t="s">
        <v>75</v>
      </c>
      <c r="E61" s="29" t="s">
        <v>66</v>
      </c>
      <c r="F61" s="2"/>
      <c r="G61" s="2"/>
      <c r="H61" s="2">
        <f t="shared" si="0"/>
        <v>0</v>
      </c>
      <c r="I61" s="2">
        <f t="shared" ca="1" si="1"/>
        <v>0</v>
      </c>
      <c r="J61" s="75">
        <v>637534.88399999996</v>
      </c>
    </row>
    <row r="62" spans="2:10" x14ac:dyDescent="0.25">
      <c r="B62" s="29" t="s">
        <v>98</v>
      </c>
      <c r="C62" s="29" t="s">
        <v>97</v>
      </c>
      <c r="D62" s="29" t="s">
        <v>75</v>
      </c>
      <c r="E62" s="29" t="s">
        <v>66</v>
      </c>
      <c r="F62" s="2"/>
      <c r="G62" s="2"/>
      <c r="H62" s="2">
        <f t="shared" si="0"/>
        <v>0</v>
      </c>
      <c r="I62" s="2">
        <f t="shared" ca="1" si="1"/>
        <v>0</v>
      </c>
      <c r="J62" s="75">
        <v>483427.266</v>
      </c>
    </row>
    <row r="63" spans="2:10" x14ac:dyDescent="0.25">
      <c r="B63" s="29" t="s">
        <v>99</v>
      </c>
      <c r="C63" s="29" t="s">
        <v>97</v>
      </c>
      <c r="D63" s="29" t="s">
        <v>75</v>
      </c>
      <c r="E63" s="29" t="s">
        <v>66</v>
      </c>
      <c r="F63" s="2"/>
      <c r="G63" s="2"/>
      <c r="H63" s="2">
        <f t="shared" si="0"/>
        <v>0</v>
      </c>
      <c r="I63" s="2">
        <f t="shared" ca="1" si="1"/>
        <v>0</v>
      </c>
      <c r="J63" s="75">
        <v>422308.86600000004</v>
      </c>
    </row>
    <row r="64" spans="2:10" x14ac:dyDescent="0.25">
      <c r="B64" s="29" t="s">
        <v>100</v>
      </c>
      <c r="C64" s="29" t="s">
        <v>97</v>
      </c>
      <c r="D64" s="29" t="s">
        <v>75</v>
      </c>
      <c r="E64" s="29" t="s">
        <v>66</v>
      </c>
      <c r="F64" s="2"/>
      <c r="G64" s="2"/>
      <c r="H64" s="2">
        <f t="shared" si="0"/>
        <v>0</v>
      </c>
      <c r="I64" s="2">
        <f t="shared" ca="1" si="1"/>
        <v>0</v>
      </c>
      <c r="J64" s="75">
        <v>363921.516</v>
      </c>
    </row>
    <row r="65" spans="2:10" x14ac:dyDescent="0.25">
      <c r="B65" s="29" t="s">
        <v>101</v>
      </c>
      <c r="C65" s="29" t="s">
        <v>97</v>
      </c>
      <c r="D65" s="29" t="s">
        <v>75</v>
      </c>
      <c r="E65" s="29" t="s">
        <v>66</v>
      </c>
      <c r="F65" s="2"/>
      <c r="G65" s="2"/>
      <c r="H65" s="2">
        <f t="shared" si="0"/>
        <v>0</v>
      </c>
      <c r="I65" s="2">
        <f t="shared" ca="1" si="1"/>
        <v>0</v>
      </c>
      <c r="J65" s="75">
        <v>245288.98799999998</v>
      </c>
    </row>
    <row r="66" spans="2:10" x14ac:dyDescent="0.25">
      <c r="B66" s="29" t="s">
        <v>102</v>
      </c>
      <c r="C66" s="29" t="s">
        <v>97</v>
      </c>
      <c r="D66" s="29" t="s">
        <v>75</v>
      </c>
      <c r="E66" s="29" t="s">
        <v>66</v>
      </c>
      <c r="F66" s="2"/>
      <c r="G66" s="2"/>
      <c r="H66" s="2">
        <f t="shared" si="0"/>
        <v>0</v>
      </c>
      <c r="I66" s="2">
        <f t="shared" ca="1" si="1"/>
        <v>0</v>
      </c>
      <c r="J66" s="75">
        <v>183282.848</v>
      </c>
    </row>
    <row r="67" spans="2:10" x14ac:dyDescent="0.25">
      <c r="B67" s="29" t="s">
        <v>103</v>
      </c>
      <c r="C67" s="29" t="s">
        <v>97</v>
      </c>
      <c r="D67" s="29" t="s">
        <v>75</v>
      </c>
      <c r="E67" s="29" t="s">
        <v>66</v>
      </c>
      <c r="F67" s="2"/>
      <c r="G67" s="2"/>
      <c r="H67" s="2">
        <f t="shared" si="0"/>
        <v>0</v>
      </c>
      <c r="I67" s="2">
        <f t="shared" ca="1" si="1"/>
        <v>0</v>
      </c>
      <c r="J67" s="75">
        <v>173593.86800000002</v>
      </c>
    </row>
    <row r="68" spans="2:10" x14ac:dyDescent="0.25">
      <c r="B68" s="29" t="s">
        <v>104</v>
      </c>
      <c r="C68" s="29" t="s">
        <v>97</v>
      </c>
      <c r="D68" s="29" t="s">
        <v>75</v>
      </c>
      <c r="E68" s="29" t="s">
        <v>66</v>
      </c>
      <c r="F68" s="2"/>
      <c r="G68" s="2"/>
      <c r="H68" s="2">
        <f t="shared" si="0"/>
        <v>0</v>
      </c>
      <c r="I68" s="2">
        <f t="shared" ca="1" si="1"/>
        <v>0</v>
      </c>
      <c r="J68" s="75">
        <v>165702.978</v>
      </c>
    </row>
    <row r="69" spans="2:10" x14ac:dyDescent="0.25">
      <c r="B69" s="29" t="s">
        <v>105</v>
      </c>
      <c r="C69" s="29" t="s">
        <v>97</v>
      </c>
      <c r="D69" s="29" t="s">
        <v>75</v>
      </c>
      <c r="E69" s="29" t="s">
        <v>66</v>
      </c>
      <c r="F69" s="2"/>
      <c r="G69" s="2"/>
      <c r="H69" s="2">
        <f t="shared" ref="H69:H113" si="2">+F69*19%</f>
        <v>0</v>
      </c>
      <c r="I69" s="2">
        <f t="shared" ref="I69:I113" ca="1" si="3">+F69+I69</f>
        <v>0</v>
      </c>
      <c r="J69" s="75">
        <v>161133.378</v>
      </c>
    </row>
    <row r="70" spans="2:10" x14ac:dyDescent="0.25">
      <c r="B70" s="29" t="s">
        <v>106</v>
      </c>
      <c r="C70" s="29" t="s">
        <v>97</v>
      </c>
      <c r="D70" s="29" t="s">
        <v>75</v>
      </c>
      <c r="E70" s="29" t="s">
        <v>66</v>
      </c>
      <c r="F70" s="2"/>
      <c r="G70" s="2"/>
      <c r="H70" s="2">
        <f t="shared" si="2"/>
        <v>0</v>
      </c>
      <c r="I70" s="2">
        <f t="shared" ca="1" si="3"/>
        <v>0</v>
      </c>
      <c r="J70" s="75">
        <v>162846.978</v>
      </c>
    </row>
    <row r="71" spans="2:10" x14ac:dyDescent="0.25">
      <c r="B71" s="29" t="s">
        <v>107</v>
      </c>
      <c r="C71" s="29" t="s">
        <v>97</v>
      </c>
      <c r="D71" s="29" t="s">
        <v>75</v>
      </c>
      <c r="E71" s="29" t="s">
        <v>66</v>
      </c>
      <c r="F71" s="2"/>
      <c r="G71" s="2"/>
      <c r="H71" s="2">
        <f t="shared" si="2"/>
        <v>0</v>
      </c>
      <c r="I71" s="2">
        <f t="shared" ca="1" si="3"/>
        <v>0</v>
      </c>
      <c r="J71" s="75">
        <v>161133.378</v>
      </c>
    </row>
    <row r="72" spans="2:10" x14ac:dyDescent="0.25">
      <c r="B72" s="29" t="s">
        <v>108</v>
      </c>
      <c r="C72" s="29" t="s">
        <v>97</v>
      </c>
      <c r="D72" s="29" t="s">
        <v>75</v>
      </c>
      <c r="E72" s="29" t="s">
        <v>66</v>
      </c>
      <c r="F72" s="2"/>
      <c r="G72" s="2"/>
      <c r="H72" s="2">
        <f t="shared" si="2"/>
        <v>0</v>
      </c>
      <c r="I72" s="2">
        <f t="shared" ca="1" si="3"/>
        <v>0</v>
      </c>
      <c r="J72" s="75">
        <v>152569.9</v>
      </c>
    </row>
    <row r="73" spans="2:10" x14ac:dyDescent="0.25">
      <c r="B73" s="29" t="s">
        <v>109</v>
      </c>
      <c r="C73" s="29" t="s">
        <v>97</v>
      </c>
      <c r="D73" s="29" t="s">
        <v>75</v>
      </c>
      <c r="E73" s="29" t="s">
        <v>66</v>
      </c>
      <c r="F73" s="2"/>
      <c r="G73" s="2"/>
      <c r="H73" s="2">
        <f t="shared" si="2"/>
        <v>0</v>
      </c>
      <c r="I73" s="2">
        <f t="shared" ca="1" si="3"/>
        <v>0</v>
      </c>
      <c r="J73" s="75">
        <v>146134.61799999999</v>
      </c>
    </row>
    <row r="74" spans="2:10" x14ac:dyDescent="0.25">
      <c r="B74" s="29" t="s">
        <v>110</v>
      </c>
      <c r="C74" s="29" t="s">
        <v>97</v>
      </c>
      <c r="D74" s="29" t="s">
        <v>75</v>
      </c>
      <c r="E74" s="29" t="s">
        <v>66</v>
      </c>
      <c r="F74" s="2"/>
      <c r="G74" s="2"/>
      <c r="H74" s="2">
        <f t="shared" si="2"/>
        <v>0</v>
      </c>
      <c r="I74" s="2">
        <f t="shared" ca="1" si="3"/>
        <v>0</v>
      </c>
      <c r="J74" s="75">
        <v>141670.92800000001</v>
      </c>
    </row>
    <row r="75" spans="2:10" x14ac:dyDescent="0.25">
      <c r="B75" s="29" t="s">
        <v>111</v>
      </c>
      <c r="C75" s="29" t="s">
        <v>97</v>
      </c>
      <c r="D75" s="29" t="s">
        <v>75</v>
      </c>
      <c r="E75" s="29" t="s">
        <v>66</v>
      </c>
      <c r="F75" s="2"/>
      <c r="G75" s="2"/>
      <c r="H75" s="2">
        <f t="shared" si="2"/>
        <v>0</v>
      </c>
      <c r="I75" s="2">
        <f t="shared" ca="1" si="3"/>
        <v>0</v>
      </c>
      <c r="J75" s="75">
        <v>141290.128</v>
      </c>
    </row>
    <row r="76" spans="2:10" x14ac:dyDescent="0.25">
      <c r="B76" s="29" t="s">
        <v>112</v>
      </c>
      <c r="C76" s="29" t="s">
        <v>97</v>
      </c>
      <c r="D76" s="29" t="s">
        <v>75</v>
      </c>
      <c r="E76" s="29" t="s">
        <v>66</v>
      </c>
      <c r="F76" s="2"/>
      <c r="G76" s="2"/>
      <c r="H76" s="2">
        <f t="shared" si="2"/>
        <v>0</v>
      </c>
      <c r="I76" s="2">
        <f t="shared" ca="1" si="3"/>
        <v>0</v>
      </c>
      <c r="J76" s="75">
        <v>137829.13200000001</v>
      </c>
    </row>
    <row r="77" spans="2:10" x14ac:dyDescent="0.25">
      <c r="B77" s="29" t="s">
        <v>113</v>
      </c>
      <c r="C77" s="29" t="s">
        <v>97</v>
      </c>
      <c r="D77" s="29" t="s">
        <v>75</v>
      </c>
      <c r="E77" s="29" t="s">
        <v>66</v>
      </c>
      <c r="F77" s="2"/>
      <c r="G77" s="2"/>
      <c r="H77" s="2">
        <f t="shared" si="2"/>
        <v>0</v>
      </c>
      <c r="I77" s="2">
        <f t="shared" ca="1" si="3"/>
        <v>0</v>
      </c>
      <c r="J77" s="75">
        <v>119195.874</v>
      </c>
    </row>
    <row r="78" spans="2:10" x14ac:dyDescent="0.25">
      <c r="B78" s="29" t="s">
        <v>114</v>
      </c>
      <c r="C78" s="29" t="s">
        <v>97</v>
      </c>
      <c r="D78" s="29" t="s">
        <v>75</v>
      </c>
      <c r="E78" s="29" t="s">
        <v>66</v>
      </c>
      <c r="F78" s="2"/>
      <c r="G78" s="2"/>
      <c r="H78" s="2">
        <f t="shared" si="2"/>
        <v>0</v>
      </c>
      <c r="I78" s="2">
        <f t="shared" ca="1" si="3"/>
        <v>0</v>
      </c>
      <c r="J78" s="75">
        <v>101582.20800000001</v>
      </c>
    </row>
    <row r="79" spans="2:10" x14ac:dyDescent="0.25">
      <c r="B79" s="29" t="s">
        <v>115</v>
      </c>
      <c r="C79" s="29" t="s">
        <v>97</v>
      </c>
      <c r="D79" s="29" t="s">
        <v>75</v>
      </c>
      <c r="E79" s="29" t="s">
        <v>66</v>
      </c>
      <c r="F79" s="2"/>
      <c r="G79" s="2"/>
      <c r="H79" s="2">
        <f t="shared" si="2"/>
        <v>0</v>
      </c>
      <c r="I79" s="2">
        <f t="shared" ca="1" si="3"/>
        <v>0</v>
      </c>
      <c r="J79" s="75">
        <v>102809.098</v>
      </c>
    </row>
    <row r="80" spans="2:10" x14ac:dyDescent="0.25">
      <c r="B80" s="29" t="s">
        <v>116</v>
      </c>
      <c r="C80" s="29" t="s">
        <v>97</v>
      </c>
      <c r="D80" s="29" t="s">
        <v>75</v>
      </c>
      <c r="E80" s="29" t="s">
        <v>66</v>
      </c>
      <c r="F80" s="2"/>
      <c r="G80" s="2"/>
      <c r="H80" s="2">
        <f t="shared" si="2"/>
        <v>0</v>
      </c>
      <c r="I80" s="2">
        <f t="shared" ca="1" si="3"/>
        <v>0</v>
      </c>
      <c r="J80" s="75">
        <v>102809.098</v>
      </c>
    </row>
    <row r="81" spans="2:10" x14ac:dyDescent="0.25">
      <c r="B81" s="29" t="s">
        <v>117</v>
      </c>
      <c r="C81" s="29" t="s">
        <v>97</v>
      </c>
      <c r="D81" s="29" t="s">
        <v>75</v>
      </c>
      <c r="E81" s="29" t="s">
        <v>66</v>
      </c>
      <c r="F81" s="2"/>
      <c r="G81" s="2"/>
      <c r="H81" s="2">
        <f t="shared" si="2"/>
        <v>0</v>
      </c>
      <c r="I81" s="2">
        <f t="shared" ca="1" si="3"/>
        <v>0</v>
      </c>
      <c r="J81" s="75">
        <v>97858.698000000004</v>
      </c>
    </row>
    <row r="82" spans="2:10" x14ac:dyDescent="0.25">
      <c r="B82" s="29" t="s">
        <v>118</v>
      </c>
      <c r="C82" s="29" t="s">
        <v>97</v>
      </c>
      <c r="D82" s="29" t="s">
        <v>75</v>
      </c>
      <c r="E82" s="29" t="s">
        <v>66</v>
      </c>
      <c r="F82" s="2"/>
      <c r="G82" s="2"/>
      <c r="H82" s="2">
        <f t="shared" si="2"/>
        <v>0</v>
      </c>
      <c r="I82" s="2">
        <f t="shared" ca="1" si="3"/>
        <v>0</v>
      </c>
      <c r="J82" s="75">
        <v>97858.698000000004</v>
      </c>
    </row>
    <row r="83" spans="2:10" x14ac:dyDescent="0.25">
      <c r="B83" s="29" t="s">
        <v>119</v>
      </c>
      <c r="C83" s="29" t="s">
        <v>120</v>
      </c>
      <c r="D83" s="29" t="s">
        <v>74</v>
      </c>
      <c r="E83" s="29" t="s">
        <v>66</v>
      </c>
      <c r="F83" s="2"/>
      <c r="G83" s="2"/>
      <c r="H83" s="2">
        <f t="shared" si="2"/>
        <v>0</v>
      </c>
      <c r="I83" s="2">
        <f t="shared" ca="1" si="3"/>
        <v>0</v>
      </c>
      <c r="J83" s="75">
        <v>588615.174</v>
      </c>
    </row>
    <row r="84" spans="2:10" x14ac:dyDescent="0.25">
      <c r="B84" s="29" t="s">
        <v>121</v>
      </c>
      <c r="C84" s="29" t="s">
        <v>120</v>
      </c>
      <c r="D84" s="29" t="s">
        <v>74</v>
      </c>
      <c r="E84" s="29" t="s">
        <v>66</v>
      </c>
      <c r="F84" s="2"/>
      <c r="G84" s="2"/>
      <c r="H84" s="2">
        <f t="shared" si="2"/>
        <v>0</v>
      </c>
      <c r="I84" s="2">
        <f t="shared" ca="1" si="3"/>
        <v>0</v>
      </c>
      <c r="J84" s="75">
        <v>588615.174</v>
      </c>
    </row>
    <row r="85" spans="2:10" x14ac:dyDescent="0.25">
      <c r="B85" s="29" t="s">
        <v>122</v>
      </c>
      <c r="C85" s="29" t="s">
        <v>120</v>
      </c>
      <c r="D85" s="29" t="s">
        <v>74</v>
      </c>
      <c r="E85" s="29" t="s">
        <v>66</v>
      </c>
      <c r="F85" s="2"/>
      <c r="G85" s="2"/>
      <c r="H85" s="2">
        <f t="shared" si="2"/>
        <v>0</v>
      </c>
      <c r="I85" s="2">
        <f t="shared" ca="1" si="3"/>
        <v>0</v>
      </c>
      <c r="J85" s="75">
        <v>511739.50800000003</v>
      </c>
    </row>
    <row r="86" spans="2:10" x14ac:dyDescent="0.25">
      <c r="B86" s="29" t="s">
        <v>123</v>
      </c>
      <c r="C86" s="29" t="s">
        <v>120</v>
      </c>
      <c r="D86" s="29" t="s">
        <v>74</v>
      </c>
      <c r="E86" s="29" t="s">
        <v>66</v>
      </c>
      <c r="F86" s="2"/>
      <c r="G86" s="2"/>
      <c r="H86" s="2">
        <f t="shared" si="2"/>
        <v>0</v>
      </c>
      <c r="I86" s="2">
        <f t="shared" ca="1" si="3"/>
        <v>0</v>
      </c>
      <c r="J86" s="75">
        <v>243248.37599999999</v>
      </c>
    </row>
    <row r="87" spans="2:10" x14ac:dyDescent="0.25">
      <c r="B87" s="29" t="s">
        <v>124</v>
      </c>
      <c r="C87" s="29" t="s">
        <v>120</v>
      </c>
      <c r="D87" s="29" t="s">
        <v>74</v>
      </c>
      <c r="E87" s="29" t="s">
        <v>66</v>
      </c>
      <c r="F87" s="2"/>
      <c r="G87" s="2"/>
      <c r="H87" s="2">
        <f t="shared" si="2"/>
        <v>0</v>
      </c>
      <c r="I87" s="2">
        <f t="shared" ca="1" si="3"/>
        <v>0</v>
      </c>
      <c r="J87" s="75">
        <v>215710.82400000002</v>
      </c>
    </row>
    <row r="88" spans="2:10" x14ac:dyDescent="0.25">
      <c r="B88" s="29" t="s">
        <v>125</v>
      </c>
      <c r="C88" s="29" t="s">
        <v>120</v>
      </c>
      <c r="D88" s="29" t="s">
        <v>74</v>
      </c>
      <c r="E88" s="29" t="s">
        <v>66</v>
      </c>
      <c r="F88" s="2"/>
      <c r="G88" s="2"/>
      <c r="H88" s="2">
        <f t="shared" si="2"/>
        <v>0</v>
      </c>
      <c r="I88" s="2">
        <f t="shared" ca="1" si="3"/>
        <v>0</v>
      </c>
      <c r="J88" s="75">
        <v>213416.02800000002</v>
      </c>
    </row>
    <row r="89" spans="2:10" x14ac:dyDescent="0.25">
      <c r="B89" s="29" t="s">
        <v>126</v>
      </c>
      <c r="C89" s="29" t="s">
        <v>120</v>
      </c>
      <c r="D89" s="29" t="s">
        <v>74</v>
      </c>
      <c r="E89" s="29" t="s">
        <v>66</v>
      </c>
      <c r="F89" s="2"/>
      <c r="G89" s="2"/>
      <c r="H89" s="2">
        <f t="shared" si="2"/>
        <v>0</v>
      </c>
      <c r="I89" s="2">
        <f t="shared" ca="1" si="3"/>
        <v>0</v>
      </c>
      <c r="J89" s="75">
        <v>248985.36600000001</v>
      </c>
    </row>
    <row r="90" spans="2:10" x14ac:dyDescent="0.25">
      <c r="B90" s="29" t="s">
        <v>119</v>
      </c>
      <c r="C90" s="29" t="s">
        <v>120</v>
      </c>
      <c r="D90" s="29" t="s">
        <v>75</v>
      </c>
      <c r="E90" s="29" t="s">
        <v>66</v>
      </c>
      <c r="F90" s="2"/>
      <c r="G90" s="2"/>
      <c r="H90" s="2">
        <f t="shared" si="2"/>
        <v>0</v>
      </c>
      <c r="I90" s="2">
        <f t="shared" ca="1" si="3"/>
        <v>0</v>
      </c>
      <c r="J90" s="75">
        <v>404030.46600000001</v>
      </c>
    </row>
    <row r="91" spans="2:10" x14ac:dyDescent="0.25">
      <c r="B91" s="29" t="s">
        <v>121</v>
      </c>
      <c r="C91" s="29" t="s">
        <v>120</v>
      </c>
      <c r="D91" s="29" t="s">
        <v>75</v>
      </c>
      <c r="E91" s="29" t="s">
        <v>66</v>
      </c>
      <c r="F91" s="2"/>
      <c r="G91" s="2"/>
      <c r="H91" s="2">
        <f t="shared" si="2"/>
        <v>0</v>
      </c>
      <c r="I91" s="2">
        <f t="shared" ca="1" si="3"/>
        <v>0</v>
      </c>
      <c r="J91" s="75">
        <v>404030.46600000001</v>
      </c>
    </row>
    <row r="92" spans="2:10" x14ac:dyDescent="0.25">
      <c r="B92" s="29" t="s">
        <v>122</v>
      </c>
      <c r="C92" s="29" t="s">
        <v>120</v>
      </c>
      <c r="D92" s="29" t="s">
        <v>75</v>
      </c>
      <c r="E92" s="29" t="s">
        <v>66</v>
      </c>
      <c r="F92" s="2"/>
      <c r="G92" s="2"/>
      <c r="H92" s="2">
        <f t="shared" si="2"/>
        <v>0</v>
      </c>
      <c r="I92" s="2">
        <f t="shared" ca="1" si="3"/>
        <v>0</v>
      </c>
      <c r="J92" s="75">
        <v>331363.11600000004</v>
      </c>
    </row>
    <row r="93" spans="2:10" x14ac:dyDescent="0.25">
      <c r="B93" s="29" t="s">
        <v>123</v>
      </c>
      <c r="C93" s="29" t="s">
        <v>120</v>
      </c>
      <c r="D93" s="29" t="s">
        <v>75</v>
      </c>
      <c r="E93" s="29" t="s">
        <v>66</v>
      </c>
      <c r="F93" s="2"/>
      <c r="G93" s="2"/>
      <c r="H93" s="2">
        <f t="shared" si="2"/>
        <v>0</v>
      </c>
      <c r="I93" s="2">
        <f t="shared" ca="1" si="3"/>
        <v>0</v>
      </c>
      <c r="J93" s="75">
        <v>160837.06800000003</v>
      </c>
    </row>
    <row r="94" spans="2:10" x14ac:dyDescent="0.25">
      <c r="B94" s="29" t="s">
        <v>124</v>
      </c>
      <c r="C94" s="29" t="s">
        <v>120</v>
      </c>
      <c r="D94" s="29" t="s">
        <v>75</v>
      </c>
      <c r="E94" s="29" t="s">
        <v>66</v>
      </c>
      <c r="F94" s="2"/>
      <c r="G94" s="2"/>
      <c r="H94" s="2">
        <f t="shared" si="2"/>
        <v>0</v>
      </c>
      <c r="I94" s="2">
        <f t="shared" ca="1" si="3"/>
        <v>0</v>
      </c>
      <c r="J94" s="75">
        <v>155992.57800000001</v>
      </c>
    </row>
    <row r="95" spans="2:10" x14ac:dyDescent="0.25">
      <c r="B95" s="29" t="s">
        <v>125</v>
      </c>
      <c r="C95" s="29" t="s">
        <v>120</v>
      </c>
      <c r="D95" s="29" t="s">
        <v>75</v>
      </c>
      <c r="E95" s="29" t="s">
        <v>66</v>
      </c>
      <c r="F95" s="2"/>
      <c r="G95" s="2"/>
      <c r="H95" s="2">
        <f t="shared" si="2"/>
        <v>0</v>
      </c>
      <c r="I95" s="2">
        <f t="shared" ca="1" si="3"/>
        <v>0</v>
      </c>
      <c r="J95" s="75">
        <v>131770.128</v>
      </c>
    </row>
    <row r="96" spans="2:10" x14ac:dyDescent="0.25">
      <c r="B96" s="29" t="s">
        <v>126</v>
      </c>
      <c r="C96" s="29" t="s">
        <v>120</v>
      </c>
      <c r="D96" s="29" t="s">
        <v>75</v>
      </c>
      <c r="E96" s="29" t="s">
        <v>66</v>
      </c>
      <c r="F96" s="2"/>
      <c r="G96" s="2"/>
      <c r="H96" s="2">
        <f t="shared" si="2"/>
        <v>0</v>
      </c>
      <c r="I96" s="2">
        <f t="shared" ca="1" si="3"/>
        <v>0</v>
      </c>
      <c r="J96" s="75">
        <v>155992.57800000001</v>
      </c>
    </row>
    <row r="97" spans="2:10" x14ac:dyDescent="0.25">
      <c r="B97" s="29" t="s">
        <v>127</v>
      </c>
      <c r="C97" s="29" t="s">
        <v>128</v>
      </c>
      <c r="D97" s="29" t="s">
        <v>74</v>
      </c>
      <c r="E97" s="29" t="s">
        <v>66</v>
      </c>
      <c r="F97" s="2"/>
      <c r="G97" s="2"/>
      <c r="H97" s="2">
        <f t="shared" si="2"/>
        <v>0</v>
      </c>
      <c r="I97" s="2">
        <f t="shared" ca="1" si="3"/>
        <v>0</v>
      </c>
      <c r="J97" s="75">
        <v>956929.93200000003</v>
      </c>
    </row>
    <row r="98" spans="2:10" x14ac:dyDescent="0.25">
      <c r="B98" s="29" t="s">
        <v>129</v>
      </c>
      <c r="C98" s="29" t="s">
        <v>128</v>
      </c>
      <c r="D98" s="29" t="s">
        <v>74</v>
      </c>
      <c r="E98" s="29" t="s">
        <v>66</v>
      </c>
      <c r="F98" s="2"/>
      <c r="G98" s="2"/>
      <c r="H98" s="2">
        <f t="shared" si="2"/>
        <v>0</v>
      </c>
      <c r="I98" s="2">
        <f t="shared" ca="1" si="3"/>
        <v>0</v>
      </c>
      <c r="J98" s="75">
        <v>511739.50800000003</v>
      </c>
    </row>
    <row r="99" spans="2:10" x14ac:dyDescent="0.25">
      <c r="B99" s="29" t="s">
        <v>130</v>
      </c>
      <c r="C99" s="29" t="s">
        <v>128</v>
      </c>
      <c r="D99" s="29" t="s">
        <v>74</v>
      </c>
      <c r="E99" s="29" t="s">
        <v>66</v>
      </c>
      <c r="F99" s="2"/>
      <c r="G99" s="2"/>
      <c r="H99" s="2">
        <f t="shared" si="2"/>
        <v>0</v>
      </c>
      <c r="I99" s="2">
        <f t="shared" ca="1" si="3"/>
        <v>0</v>
      </c>
      <c r="J99" s="75">
        <v>588615.174</v>
      </c>
    </row>
    <row r="100" spans="2:10" x14ac:dyDescent="0.25">
      <c r="B100" s="29" t="s">
        <v>131</v>
      </c>
      <c r="C100" s="29" t="s">
        <v>128</v>
      </c>
      <c r="D100" s="29" t="s">
        <v>74</v>
      </c>
      <c r="E100" s="29" t="s">
        <v>66</v>
      </c>
      <c r="F100" s="2"/>
      <c r="G100" s="2"/>
      <c r="H100" s="2">
        <f t="shared" si="2"/>
        <v>0</v>
      </c>
      <c r="I100" s="2">
        <f t="shared" ca="1" si="3"/>
        <v>0</v>
      </c>
      <c r="J100" s="75">
        <v>588615.174</v>
      </c>
    </row>
    <row r="101" spans="2:10" x14ac:dyDescent="0.25">
      <c r="B101" s="29" t="s">
        <v>132</v>
      </c>
      <c r="C101" s="29" t="s">
        <v>128</v>
      </c>
      <c r="D101" s="29" t="s">
        <v>74</v>
      </c>
      <c r="E101" s="29" t="s">
        <v>66</v>
      </c>
      <c r="F101" s="2"/>
      <c r="G101" s="2"/>
      <c r="H101" s="2">
        <f t="shared" si="2"/>
        <v>0</v>
      </c>
      <c r="I101" s="2">
        <f t="shared" ca="1" si="3"/>
        <v>0</v>
      </c>
      <c r="J101" s="75">
        <v>219153.01800000001</v>
      </c>
    </row>
    <row r="102" spans="2:10" x14ac:dyDescent="0.25">
      <c r="B102" s="29" t="s">
        <v>133</v>
      </c>
      <c r="C102" s="29" t="s">
        <v>128</v>
      </c>
      <c r="D102" s="29" t="s">
        <v>74</v>
      </c>
      <c r="E102" s="29" t="s">
        <v>66</v>
      </c>
      <c r="F102" s="2"/>
      <c r="G102" s="2"/>
      <c r="H102" s="2">
        <f t="shared" si="2"/>
        <v>0</v>
      </c>
      <c r="I102" s="2">
        <f t="shared" ca="1" si="3"/>
        <v>0</v>
      </c>
      <c r="J102" s="75">
        <v>215710.82400000002</v>
      </c>
    </row>
    <row r="103" spans="2:10" x14ac:dyDescent="0.25">
      <c r="B103" s="29" t="s">
        <v>134</v>
      </c>
      <c r="C103" s="29" t="s">
        <v>128</v>
      </c>
      <c r="D103" s="29" t="s">
        <v>74</v>
      </c>
      <c r="E103" s="29" t="s">
        <v>66</v>
      </c>
      <c r="F103" s="2"/>
      <c r="G103" s="2"/>
      <c r="H103" s="2">
        <f t="shared" si="2"/>
        <v>0</v>
      </c>
      <c r="I103" s="2">
        <f t="shared" ca="1" si="3"/>
        <v>0</v>
      </c>
      <c r="J103" s="75">
        <v>215710.82400000002</v>
      </c>
    </row>
    <row r="104" spans="2:10" x14ac:dyDescent="0.25">
      <c r="B104" s="29" t="s">
        <v>127</v>
      </c>
      <c r="C104" s="29" t="s">
        <v>128</v>
      </c>
      <c r="D104" s="29" t="s">
        <v>75</v>
      </c>
      <c r="E104" s="29" t="s">
        <v>66</v>
      </c>
      <c r="F104" s="2"/>
      <c r="G104" s="2"/>
      <c r="H104" s="2">
        <f t="shared" si="2"/>
        <v>0</v>
      </c>
      <c r="I104" s="2">
        <f t="shared" ca="1" si="3"/>
        <v>0</v>
      </c>
      <c r="J104" s="75">
        <v>637534.88399999996</v>
      </c>
    </row>
    <row r="105" spans="2:10" x14ac:dyDescent="0.25">
      <c r="B105" s="29" t="s">
        <v>129</v>
      </c>
      <c r="C105" s="29" t="s">
        <v>128</v>
      </c>
      <c r="D105" s="29" t="s">
        <v>75</v>
      </c>
      <c r="E105" s="29" t="s">
        <v>66</v>
      </c>
      <c r="F105" s="2"/>
      <c r="G105" s="2"/>
      <c r="H105" s="2">
        <f t="shared" si="2"/>
        <v>0</v>
      </c>
      <c r="I105" s="2">
        <f t="shared" ca="1" si="3"/>
        <v>0</v>
      </c>
      <c r="J105" s="75">
        <v>331363.11600000004</v>
      </c>
    </row>
    <row r="106" spans="2:10" x14ac:dyDescent="0.25">
      <c r="B106" s="29" t="s">
        <v>130</v>
      </c>
      <c r="C106" s="29" t="s">
        <v>128</v>
      </c>
      <c r="D106" s="29" t="s">
        <v>75</v>
      </c>
      <c r="E106" s="29" t="s">
        <v>66</v>
      </c>
      <c r="F106" s="2"/>
      <c r="G106" s="2"/>
      <c r="H106" s="2">
        <f t="shared" si="2"/>
        <v>0</v>
      </c>
      <c r="I106" s="2">
        <f t="shared" ca="1" si="3"/>
        <v>0</v>
      </c>
      <c r="J106" s="75">
        <v>404030.46600000001</v>
      </c>
    </row>
    <row r="107" spans="2:10" x14ac:dyDescent="0.25">
      <c r="B107" s="29" t="s">
        <v>131</v>
      </c>
      <c r="C107" s="29" t="s">
        <v>128</v>
      </c>
      <c r="D107" s="29" t="s">
        <v>75</v>
      </c>
      <c r="E107" s="29" t="s">
        <v>66</v>
      </c>
      <c r="F107" s="2"/>
      <c r="G107" s="2"/>
      <c r="H107" s="2">
        <f t="shared" si="2"/>
        <v>0</v>
      </c>
      <c r="I107" s="2">
        <f t="shared" ca="1" si="3"/>
        <v>0</v>
      </c>
      <c r="J107" s="75">
        <v>404030.46600000001</v>
      </c>
    </row>
    <row r="108" spans="2:10" x14ac:dyDescent="0.25">
      <c r="B108" s="29" t="s">
        <v>132</v>
      </c>
      <c r="C108" s="29" t="s">
        <v>128</v>
      </c>
      <c r="D108" s="29" t="s">
        <v>75</v>
      </c>
      <c r="E108" s="29" t="s">
        <v>66</v>
      </c>
      <c r="F108" s="2"/>
      <c r="G108" s="2"/>
      <c r="H108" s="2">
        <f t="shared" si="2"/>
        <v>0</v>
      </c>
      <c r="I108" s="2">
        <f t="shared" ca="1" si="3"/>
        <v>0</v>
      </c>
      <c r="J108" s="75">
        <v>145334.70000000001</v>
      </c>
    </row>
    <row r="109" spans="2:10" x14ac:dyDescent="0.25">
      <c r="B109" s="29" t="s">
        <v>133</v>
      </c>
      <c r="C109" s="29" t="s">
        <v>128</v>
      </c>
      <c r="D109" s="29" t="s">
        <v>75</v>
      </c>
      <c r="E109" s="29" t="s">
        <v>66</v>
      </c>
      <c r="F109" s="2"/>
      <c r="G109" s="2"/>
      <c r="H109" s="2">
        <f t="shared" si="2"/>
        <v>0</v>
      </c>
      <c r="I109" s="2">
        <f t="shared" ca="1" si="3"/>
        <v>0</v>
      </c>
      <c r="J109" s="75">
        <v>155992.57800000001</v>
      </c>
    </row>
    <row r="110" spans="2:10" x14ac:dyDescent="0.25">
      <c r="B110" s="29" t="s">
        <v>134</v>
      </c>
      <c r="C110" s="29" t="s">
        <v>128</v>
      </c>
      <c r="D110" s="29" t="s">
        <v>75</v>
      </c>
      <c r="E110" s="29" t="s">
        <v>66</v>
      </c>
      <c r="F110" s="2"/>
      <c r="G110" s="2"/>
      <c r="H110" s="2">
        <f t="shared" si="2"/>
        <v>0</v>
      </c>
      <c r="I110" s="2">
        <f t="shared" ca="1" si="3"/>
        <v>0</v>
      </c>
      <c r="J110" s="75">
        <v>136614.61799999999</v>
      </c>
    </row>
    <row r="111" spans="2:10" x14ac:dyDescent="0.25">
      <c r="B111" s="29" t="s">
        <v>135</v>
      </c>
      <c r="C111" s="29" t="s">
        <v>136</v>
      </c>
      <c r="D111" s="29" t="s">
        <v>74</v>
      </c>
      <c r="E111" s="29" t="s">
        <v>66</v>
      </c>
      <c r="F111" s="2"/>
      <c r="G111" s="2"/>
      <c r="H111" s="2">
        <f t="shared" si="2"/>
        <v>0</v>
      </c>
      <c r="I111" s="2">
        <f t="shared" ca="1" si="3"/>
        <v>0</v>
      </c>
      <c r="J111" s="75">
        <v>243248.37599999999</v>
      </c>
    </row>
    <row r="112" spans="2:10" x14ac:dyDescent="0.25">
      <c r="B112" s="29" t="s">
        <v>137</v>
      </c>
      <c r="C112" s="29" t="s">
        <v>136</v>
      </c>
      <c r="D112" s="29" t="s">
        <v>75</v>
      </c>
      <c r="E112" s="29" t="s">
        <v>66</v>
      </c>
      <c r="F112" s="2"/>
      <c r="G112" s="2"/>
      <c r="H112" s="2">
        <f t="shared" si="2"/>
        <v>0</v>
      </c>
      <c r="I112" s="2">
        <f t="shared" ca="1" si="3"/>
        <v>0</v>
      </c>
      <c r="J112" s="75">
        <v>160837.06800000003</v>
      </c>
    </row>
    <row r="113" spans="2:12" x14ac:dyDescent="0.25">
      <c r="B113" s="29" t="s">
        <v>135</v>
      </c>
      <c r="C113" s="29" t="s">
        <v>136</v>
      </c>
      <c r="D113" s="29" t="s">
        <v>75</v>
      </c>
      <c r="E113" s="29" t="s">
        <v>66</v>
      </c>
      <c r="F113" s="2"/>
      <c r="G113" s="2"/>
      <c r="H113" s="2">
        <f t="shared" si="2"/>
        <v>0</v>
      </c>
      <c r="I113" s="2">
        <f t="shared" ca="1" si="3"/>
        <v>0</v>
      </c>
      <c r="J113" s="75">
        <v>160837.06800000003</v>
      </c>
    </row>
    <row r="118" spans="2:12" x14ac:dyDescent="0.25">
      <c r="B118" s="65"/>
      <c r="C118" s="63"/>
      <c r="D118" s="63"/>
      <c r="E118" s="63"/>
      <c r="F118" s="63"/>
      <c r="G118" s="63"/>
      <c r="H118" s="63"/>
      <c r="I118" s="63"/>
      <c r="J118" s="64"/>
      <c r="K118" s="63"/>
      <c r="L118" s="63"/>
    </row>
    <row r="119" spans="2:12" x14ac:dyDescent="0.25"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</row>
    <row r="120" spans="2:12" ht="25.5" customHeight="1" x14ac:dyDescent="0.25">
      <c r="B120" s="86" t="s">
        <v>514</v>
      </c>
      <c r="C120" s="86"/>
      <c r="D120" s="86"/>
      <c r="E120" s="86"/>
      <c r="F120" s="86"/>
      <c r="G120" s="86"/>
      <c r="H120" s="86"/>
      <c r="I120" s="86"/>
      <c r="J120" s="86"/>
      <c r="K120" s="86"/>
      <c r="L120" s="86"/>
    </row>
    <row r="121" spans="2:12" x14ac:dyDescent="0.25">
      <c r="B121" t="s">
        <v>515</v>
      </c>
    </row>
  </sheetData>
  <sortState xmlns:xlrd2="http://schemas.microsoft.com/office/spreadsheetml/2017/richdata2" ref="B4:I113">
    <sortCondition ref="I113"/>
  </sortState>
  <mergeCells count="4">
    <mergeCell ref="B2:I2"/>
    <mergeCell ref="B1:I1"/>
    <mergeCell ref="B119:L119"/>
    <mergeCell ref="B120:L1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18D6F-928C-3349-A85D-8EDCDB821093}">
  <sheetPr>
    <tabColor rgb="FF00B050"/>
  </sheetPr>
  <dimension ref="A1:L303"/>
  <sheetViews>
    <sheetView showGridLines="0" topLeftCell="B1" zoomScale="90" zoomScaleNormal="90" workbookViewId="0">
      <selection activeCell="J3" sqref="J3"/>
    </sheetView>
  </sheetViews>
  <sheetFormatPr baseColWidth="10" defaultColWidth="11" defaultRowHeight="15.75" x14ac:dyDescent="0.25"/>
  <cols>
    <col min="1" max="1" width="1.5" customWidth="1"/>
    <col min="2" max="2" width="17.5" bestFit="1" customWidth="1"/>
    <col min="3" max="3" width="38.5" style="1" bestFit="1" customWidth="1"/>
    <col min="4" max="4" width="27.5" style="1" bestFit="1" customWidth="1"/>
    <col min="5" max="5" width="9.5" bestFit="1" customWidth="1"/>
    <col min="6" max="6" width="14.375" bestFit="1" customWidth="1"/>
    <col min="7" max="7" width="14.375" customWidth="1"/>
    <col min="8" max="8" width="9.5" bestFit="1" customWidth="1"/>
    <col min="9" max="9" width="13.375" bestFit="1" customWidth="1"/>
    <col min="10" max="10" width="24.25" customWidth="1"/>
  </cols>
  <sheetData>
    <row r="1" spans="1:10" ht="35.1" customHeight="1" x14ac:dyDescent="0.25">
      <c r="A1" s="94" t="s">
        <v>512</v>
      </c>
      <c r="B1" s="95"/>
      <c r="C1" s="95"/>
      <c r="D1" s="95"/>
      <c r="E1" s="95"/>
      <c r="F1" s="95"/>
      <c r="G1" s="95"/>
      <c r="H1" s="95"/>
      <c r="I1" s="95"/>
    </row>
    <row r="2" spans="1:10" ht="22.5" customHeight="1" x14ac:dyDescent="0.25">
      <c r="B2" s="93" t="s">
        <v>138</v>
      </c>
      <c r="C2" s="93"/>
      <c r="D2" s="93"/>
      <c r="E2" s="93"/>
      <c r="F2" s="93"/>
      <c r="G2" s="93"/>
      <c r="H2" s="93"/>
      <c r="I2" s="93"/>
    </row>
    <row r="3" spans="1:10" ht="32.25" customHeight="1" x14ac:dyDescent="0.25">
      <c r="B3" s="16" t="s">
        <v>139</v>
      </c>
      <c r="C3" s="16" t="s">
        <v>140</v>
      </c>
      <c r="D3" s="16" t="s">
        <v>141</v>
      </c>
      <c r="E3" s="16" t="s">
        <v>142</v>
      </c>
      <c r="F3" s="17" t="s">
        <v>143</v>
      </c>
      <c r="G3" s="17" t="s">
        <v>516</v>
      </c>
      <c r="H3" s="17" t="s">
        <v>144</v>
      </c>
      <c r="I3" s="17" t="s">
        <v>145</v>
      </c>
      <c r="J3" s="73" t="s">
        <v>530</v>
      </c>
    </row>
    <row r="4" spans="1:10" x14ac:dyDescent="0.25">
      <c r="B4" s="19" t="s">
        <v>146</v>
      </c>
      <c r="C4" s="28" t="s">
        <v>146</v>
      </c>
      <c r="D4" s="20" t="s">
        <v>147</v>
      </c>
      <c r="E4" s="38" t="s">
        <v>66</v>
      </c>
      <c r="F4" s="39"/>
      <c r="G4" s="39"/>
      <c r="H4" s="39">
        <f>+F4*19%</f>
        <v>0</v>
      </c>
      <c r="I4" s="39">
        <f ca="1">+F4+I4</f>
        <v>0</v>
      </c>
      <c r="J4" s="76">
        <v>109996.698</v>
      </c>
    </row>
    <row r="5" spans="1:10" x14ac:dyDescent="0.25">
      <c r="B5" s="21" t="s">
        <v>148</v>
      </c>
      <c r="C5" s="28" t="s">
        <v>149</v>
      </c>
      <c r="D5" s="20" t="s">
        <v>150</v>
      </c>
      <c r="E5" s="38" t="s">
        <v>66</v>
      </c>
      <c r="F5" s="39"/>
      <c r="G5" s="39"/>
      <c r="H5" s="39">
        <f t="shared" ref="H5:H68" si="0">+F5*19%</f>
        <v>0</v>
      </c>
      <c r="I5" s="39">
        <f t="shared" ref="I5:I68" ca="1" si="1">+F5+I5</f>
        <v>0</v>
      </c>
      <c r="J5" s="76">
        <v>68104.366399999999</v>
      </c>
    </row>
    <row r="6" spans="1:10" x14ac:dyDescent="0.25">
      <c r="B6" s="21" t="s">
        <v>148</v>
      </c>
      <c r="C6" s="28" t="s">
        <v>151</v>
      </c>
      <c r="D6" s="20" t="s">
        <v>152</v>
      </c>
      <c r="E6" s="38" t="s">
        <v>66</v>
      </c>
      <c r="F6" s="39"/>
      <c r="G6" s="39"/>
      <c r="H6" s="39">
        <f t="shared" si="0"/>
        <v>0</v>
      </c>
      <c r="I6" s="39">
        <f t="shared" ca="1" si="1"/>
        <v>0</v>
      </c>
      <c r="J6" s="76">
        <v>49595.868000000009</v>
      </c>
    </row>
    <row r="7" spans="1:10" x14ac:dyDescent="0.25">
      <c r="B7" s="21" t="s">
        <v>148</v>
      </c>
      <c r="C7" s="28" t="s">
        <v>153</v>
      </c>
      <c r="D7" s="20" t="s">
        <v>154</v>
      </c>
      <c r="E7" s="38" t="s">
        <v>66</v>
      </c>
      <c r="F7" s="4"/>
      <c r="G7" s="4"/>
      <c r="H7" s="39">
        <f t="shared" si="0"/>
        <v>0</v>
      </c>
      <c r="I7" s="39">
        <f t="shared" ca="1" si="1"/>
        <v>0</v>
      </c>
      <c r="J7" s="76">
        <v>48710.210500000008</v>
      </c>
    </row>
    <row r="8" spans="1:10" x14ac:dyDescent="0.25">
      <c r="B8" s="22" t="s">
        <v>155</v>
      </c>
      <c r="C8" s="28" t="s">
        <v>156</v>
      </c>
      <c r="D8" s="20" t="s">
        <v>157</v>
      </c>
      <c r="E8" s="38" t="s">
        <v>66</v>
      </c>
      <c r="F8" s="4"/>
      <c r="G8" s="4"/>
      <c r="H8" s="39">
        <f t="shared" si="0"/>
        <v>0</v>
      </c>
      <c r="I8" s="39">
        <f t="shared" ca="1" si="1"/>
        <v>0</v>
      </c>
      <c r="J8" s="76">
        <v>74429.026000000013</v>
      </c>
    </row>
    <row r="9" spans="1:10" x14ac:dyDescent="0.25">
      <c r="B9" s="22" t="s">
        <v>155</v>
      </c>
      <c r="C9" s="28" t="s">
        <v>158</v>
      </c>
      <c r="D9" s="20" t="s">
        <v>152</v>
      </c>
      <c r="E9" s="38" t="s">
        <v>66</v>
      </c>
      <c r="F9" s="4"/>
      <c r="G9" s="4"/>
      <c r="H9" s="39">
        <f t="shared" si="0"/>
        <v>0</v>
      </c>
      <c r="I9" s="39">
        <f t="shared" ca="1" si="1"/>
        <v>0</v>
      </c>
      <c r="J9" s="76">
        <v>93547.804000000004</v>
      </c>
    </row>
    <row r="10" spans="1:10" x14ac:dyDescent="0.25">
      <c r="B10" s="22" t="s">
        <v>159</v>
      </c>
      <c r="C10" s="28" t="s">
        <v>160</v>
      </c>
      <c r="D10" s="20" t="s">
        <v>161</v>
      </c>
      <c r="E10" s="38" t="s">
        <v>66</v>
      </c>
      <c r="F10" s="4"/>
      <c r="G10" s="4"/>
      <c r="H10" s="39">
        <f t="shared" si="0"/>
        <v>0</v>
      </c>
      <c r="I10" s="39">
        <f t="shared" ca="1" si="1"/>
        <v>0</v>
      </c>
      <c r="J10" s="76">
        <v>111841.00759999998</v>
      </c>
    </row>
    <row r="11" spans="1:10" x14ac:dyDescent="0.25">
      <c r="B11" s="22" t="s">
        <v>159</v>
      </c>
      <c r="C11" s="28" t="s">
        <v>162</v>
      </c>
      <c r="D11" s="20" t="s">
        <v>163</v>
      </c>
      <c r="E11" s="38" t="s">
        <v>66</v>
      </c>
      <c r="F11" s="4"/>
      <c r="G11" s="4"/>
      <c r="H11" s="39">
        <f t="shared" si="0"/>
        <v>0</v>
      </c>
      <c r="I11" s="39">
        <f t="shared" ca="1" si="1"/>
        <v>0</v>
      </c>
      <c r="J11" s="76">
        <v>125797.22050000001</v>
      </c>
    </row>
    <row r="12" spans="1:10" x14ac:dyDescent="0.25">
      <c r="B12" s="22" t="s">
        <v>159</v>
      </c>
      <c r="C12" s="28" t="s">
        <v>164</v>
      </c>
      <c r="D12" s="20" t="s">
        <v>165</v>
      </c>
      <c r="E12" s="38" t="s">
        <v>66</v>
      </c>
      <c r="F12" s="4"/>
      <c r="G12" s="4"/>
      <c r="H12" s="39">
        <f t="shared" si="0"/>
        <v>0</v>
      </c>
      <c r="I12" s="39">
        <f t="shared" ca="1" si="1"/>
        <v>0</v>
      </c>
      <c r="J12" s="76">
        <v>115841.50200000001</v>
      </c>
    </row>
    <row r="13" spans="1:10" x14ac:dyDescent="0.25">
      <c r="B13" s="22" t="s">
        <v>166</v>
      </c>
      <c r="C13" s="28" t="s">
        <v>167</v>
      </c>
      <c r="D13" s="20" t="s">
        <v>168</v>
      </c>
      <c r="E13" s="38" t="s">
        <v>66</v>
      </c>
      <c r="F13" s="4"/>
      <c r="G13" s="4"/>
      <c r="H13" s="39">
        <f t="shared" si="0"/>
        <v>0</v>
      </c>
      <c r="I13" s="39">
        <f t="shared" ca="1" si="1"/>
        <v>0</v>
      </c>
      <c r="J13" s="76">
        <v>76776.859347999998</v>
      </c>
    </row>
    <row r="14" spans="1:10" x14ac:dyDescent="0.25">
      <c r="B14" s="22" t="s">
        <v>169</v>
      </c>
      <c r="C14" s="28" t="s">
        <v>170</v>
      </c>
      <c r="D14" s="20" t="s">
        <v>171</v>
      </c>
      <c r="E14" s="38" t="s">
        <v>66</v>
      </c>
      <c r="F14" s="4"/>
      <c r="G14" s="4"/>
      <c r="H14" s="39">
        <f t="shared" si="0"/>
        <v>0</v>
      </c>
      <c r="I14" s="39">
        <f t="shared" ca="1" si="1"/>
        <v>0</v>
      </c>
      <c r="J14" s="76">
        <v>60077.864000000001</v>
      </c>
    </row>
    <row r="15" spans="1:10" x14ac:dyDescent="0.25">
      <c r="B15" s="22" t="s">
        <v>172</v>
      </c>
      <c r="C15" s="28" t="s">
        <v>173</v>
      </c>
      <c r="D15" s="20" t="s">
        <v>174</v>
      </c>
      <c r="E15" s="38" t="s">
        <v>66</v>
      </c>
      <c r="F15" s="4"/>
      <c r="G15" s="4"/>
      <c r="H15" s="39">
        <f t="shared" si="0"/>
        <v>0</v>
      </c>
      <c r="I15" s="39">
        <f t="shared" ca="1" si="1"/>
        <v>0</v>
      </c>
      <c r="J15" s="76">
        <v>58651.767999999996</v>
      </c>
    </row>
    <row r="16" spans="1:10" x14ac:dyDescent="0.25">
      <c r="B16" s="22" t="s">
        <v>172</v>
      </c>
      <c r="C16" s="28" t="s">
        <v>175</v>
      </c>
      <c r="D16" s="20" t="s">
        <v>176</v>
      </c>
      <c r="E16" s="38" t="s">
        <v>66</v>
      </c>
      <c r="F16" s="4"/>
      <c r="G16" s="4"/>
      <c r="H16" s="39">
        <f t="shared" si="0"/>
        <v>0</v>
      </c>
      <c r="I16" s="39">
        <f t="shared" ca="1" si="1"/>
        <v>0</v>
      </c>
      <c r="J16" s="76">
        <v>55659.393999999993</v>
      </c>
    </row>
    <row r="17" spans="2:10" x14ac:dyDescent="0.25">
      <c r="B17" s="22" t="s">
        <v>177</v>
      </c>
      <c r="C17" s="28" t="s">
        <v>178</v>
      </c>
      <c r="D17" s="20" t="s">
        <v>179</v>
      </c>
      <c r="E17" s="38" t="s">
        <v>66</v>
      </c>
      <c r="F17" s="4"/>
      <c r="G17" s="4"/>
      <c r="H17" s="39">
        <f t="shared" si="0"/>
        <v>0</v>
      </c>
      <c r="I17" s="39">
        <f t="shared" ca="1" si="1"/>
        <v>0</v>
      </c>
      <c r="J17" s="76">
        <v>61329.030000000006</v>
      </c>
    </row>
    <row r="18" spans="2:10" x14ac:dyDescent="0.25">
      <c r="B18" s="22" t="s">
        <v>177</v>
      </c>
      <c r="C18" s="28" t="s">
        <v>180</v>
      </c>
      <c r="D18" s="20" t="s">
        <v>181</v>
      </c>
      <c r="E18" s="38" t="s">
        <v>66</v>
      </c>
      <c r="F18" s="4"/>
      <c r="G18" s="4"/>
      <c r="H18" s="39">
        <f t="shared" si="0"/>
        <v>0</v>
      </c>
      <c r="I18" s="39">
        <f t="shared" ca="1" si="1"/>
        <v>0</v>
      </c>
      <c r="J18" s="76">
        <v>68106.556000000011</v>
      </c>
    </row>
    <row r="19" spans="2:10" x14ac:dyDescent="0.25">
      <c r="B19" s="22" t="s">
        <v>182</v>
      </c>
      <c r="C19" s="28" t="s">
        <v>183</v>
      </c>
      <c r="D19" s="20" t="s">
        <v>184</v>
      </c>
      <c r="E19" s="38" t="s">
        <v>66</v>
      </c>
      <c r="F19" s="4"/>
      <c r="G19" s="4"/>
      <c r="H19" s="39">
        <f t="shared" si="0"/>
        <v>0</v>
      </c>
      <c r="I19" s="39">
        <f t="shared" ca="1" si="1"/>
        <v>0</v>
      </c>
      <c r="J19" s="76">
        <v>48036.492000000006</v>
      </c>
    </row>
    <row r="20" spans="2:10" x14ac:dyDescent="0.25">
      <c r="B20" s="22" t="s">
        <v>182</v>
      </c>
      <c r="C20" s="28" t="s">
        <v>185</v>
      </c>
      <c r="D20" s="20" t="s">
        <v>186</v>
      </c>
      <c r="E20" s="38" t="s">
        <v>66</v>
      </c>
      <c r="F20" s="4"/>
      <c r="G20" s="4"/>
      <c r="H20" s="39">
        <f t="shared" si="0"/>
        <v>0</v>
      </c>
      <c r="I20" s="39">
        <f t="shared" ca="1" si="1"/>
        <v>0</v>
      </c>
      <c r="J20" s="76">
        <v>66347.974000000002</v>
      </c>
    </row>
    <row r="21" spans="2:10" x14ac:dyDescent="0.25">
      <c r="B21" s="22" t="s">
        <v>187</v>
      </c>
      <c r="C21" s="28" t="s">
        <v>188</v>
      </c>
      <c r="D21" s="20" t="s">
        <v>189</v>
      </c>
      <c r="E21" s="38" t="s">
        <v>66</v>
      </c>
      <c r="F21" s="4"/>
      <c r="G21" s="4"/>
      <c r="H21" s="39">
        <f t="shared" si="0"/>
        <v>0</v>
      </c>
      <c r="I21" s="39">
        <f t="shared" ca="1" si="1"/>
        <v>0</v>
      </c>
      <c r="J21" s="76">
        <v>62089.91599999999</v>
      </c>
    </row>
    <row r="22" spans="2:10" ht="30" x14ac:dyDescent="0.25">
      <c r="B22" s="22" t="s">
        <v>187</v>
      </c>
      <c r="C22" s="28" t="s">
        <v>190</v>
      </c>
      <c r="D22" s="23" t="s">
        <v>191</v>
      </c>
      <c r="E22" s="38" t="s">
        <v>66</v>
      </c>
      <c r="F22" s="39"/>
      <c r="G22" s="39"/>
      <c r="H22" s="39">
        <f t="shared" si="0"/>
        <v>0</v>
      </c>
      <c r="I22" s="39">
        <f t="shared" ca="1" si="1"/>
        <v>0</v>
      </c>
      <c r="J22" s="76">
        <v>64635.683000000005</v>
      </c>
    </row>
    <row r="23" spans="2:10" x14ac:dyDescent="0.25">
      <c r="B23" s="22" t="s">
        <v>192</v>
      </c>
      <c r="C23" s="28" t="s">
        <v>193</v>
      </c>
      <c r="D23" s="20" t="s">
        <v>194</v>
      </c>
      <c r="E23" s="38" t="s">
        <v>66</v>
      </c>
      <c r="F23" s="4"/>
      <c r="G23" s="4"/>
      <c r="H23" s="39">
        <f t="shared" si="0"/>
        <v>0</v>
      </c>
      <c r="I23" s="39">
        <f t="shared" ca="1" si="1"/>
        <v>0</v>
      </c>
      <c r="J23" s="76">
        <v>37511.998719999996</v>
      </c>
    </row>
    <row r="24" spans="2:10" ht="17.25" customHeight="1" x14ac:dyDescent="0.25">
      <c r="B24" s="22" t="s">
        <v>192</v>
      </c>
      <c r="C24" s="28" t="s">
        <v>195</v>
      </c>
      <c r="D24" s="20" t="s">
        <v>196</v>
      </c>
      <c r="E24" s="38" t="s">
        <v>66</v>
      </c>
      <c r="F24" s="4"/>
      <c r="G24" s="4"/>
      <c r="H24" s="39">
        <f t="shared" si="0"/>
        <v>0</v>
      </c>
      <c r="I24" s="39">
        <f t="shared" ca="1" si="1"/>
        <v>0</v>
      </c>
      <c r="J24" s="76">
        <v>78049.72</v>
      </c>
    </row>
    <row r="25" spans="2:10" x14ac:dyDescent="0.25">
      <c r="B25" s="22" t="s">
        <v>192</v>
      </c>
      <c r="C25" s="28" t="s">
        <v>197</v>
      </c>
      <c r="D25" s="20" t="s">
        <v>198</v>
      </c>
      <c r="E25" s="38" t="s">
        <v>66</v>
      </c>
      <c r="F25" s="39"/>
      <c r="G25" s="39"/>
      <c r="H25" s="39">
        <f t="shared" si="0"/>
        <v>0</v>
      </c>
      <c r="I25" s="39">
        <f t="shared" ca="1" si="1"/>
        <v>0</v>
      </c>
      <c r="J25" s="76">
        <v>60631.928</v>
      </c>
    </row>
    <row r="26" spans="2:10" x14ac:dyDescent="0.25">
      <c r="B26" s="22" t="s">
        <v>192</v>
      </c>
      <c r="C26" s="28" t="s">
        <v>199</v>
      </c>
      <c r="D26" s="20" t="s">
        <v>200</v>
      </c>
      <c r="E26" s="38" t="s">
        <v>66</v>
      </c>
      <c r="F26" s="39"/>
      <c r="G26" s="39"/>
      <c r="H26" s="39">
        <f t="shared" si="0"/>
        <v>0</v>
      </c>
      <c r="I26" s="39">
        <f t="shared" ca="1" si="1"/>
        <v>0</v>
      </c>
      <c r="J26" s="76">
        <v>68378.399600000004</v>
      </c>
    </row>
    <row r="27" spans="2:10" x14ac:dyDescent="0.25">
      <c r="B27" s="22" t="s">
        <v>192</v>
      </c>
      <c r="C27" s="28" t="s">
        <v>201</v>
      </c>
      <c r="D27" s="20" t="s">
        <v>202</v>
      </c>
      <c r="E27" s="38" t="s">
        <v>66</v>
      </c>
      <c r="F27" s="39"/>
      <c r="G27" s="39"/>
      <c r="H27" s="39">
        <f t="shared" si="0"/>
        <v>0</v>
      </c>
      <c r="I27" s="39">
        <f t="shared" ca="1" si="1"/>
        <v>0</v>
      </c>
      <c r="J27" s="76">
        <v>60932.117400000003</v>
      </c>
    </row>
    <row r="28" spans="2:10" x14ac:dyDescent="0.25">
      <c r="B28" s="22" t="s">
        <v>192</v>
      </c>
      <c r="C28" s="28" t="s">
        <v>203</v>
      </c>
      <c r="D28" s="24" t="s">
        <v>204</v>
      </c>
      <c r="E28" s="38" t="s">
        <v>66</v>
      </c>
      <c r="F28" s="39"/>
      <c r="G28" s="39"/>
      <c r="H28" s="39">
        <f t="shared" si="0"/>
        <v>0</v>
      </c>
      <c r="I28" s="39">
        <f t="shared" ca="1" si="1"/>
        <v>0</v>
      </c>
      <c r="J28" s="76">
        <v>53300.1</v>
      </c>
    </row>
    <row r="29" spans="2:10" x14ac:dyDescent="0.25">
      <c r="B29" s="22" t="s">
        <v>205</v>
      </c>
      <c r="C29" s="28" t="s">
        <v>206</v>
      </c>
      <c r="D29" s="24" t="s">
        <v>207</v>
      </c>
      <c r="E29" s="38" t="s">
        <v>66</v>
      </c>
      <c r="F29" s="39"/>
      <c r="G29" s="39"/>
      <c r="H29" s="39">
        <f t="shared" si="0"/>
        <v>0</v>
      </c>
      <c r="I29" s="39">
        <f t="shared" ca="1" si="1"/>
        <v>0</v>
      </c>
      <c r="J29" s="76">
        <v>54986.8655</v>
      </c>
    </row>
    <row r="30" spans="2:10" x14ac:dyDescent="0.25">
      <c r="B30" s="22" t="s">
        <v>205</v>
      </c>
      <c r="C30" s="28" t="s">
        <v>208</v>
      </c>
      <c r="D30" s="24" t="s">
        <v>209</v>
      </c>
      <c r="E30" s="38" t="s">
        <v>66</v>
      </c>
      <c r="F30" s="39"/>
      <c r="G30" s="39"/>
      <c r="H30" s="39">
        <f t="shared" si="0"/>
        <v>0</v>
      </c>
      <c r="I30" s="39">
        <f t="shared" ca="1" si="1"/>
        <v>0</v>
      </c>
      <c r="J30" s="76">
        <v>51140.488000000012</v>
      </c>
    </row>
    <row r="31" spans="2:10" x14ac:dyDescent="0.25">
      <c r="B31" s="25" t="s">
        <v>205</v>
      </c>
      <c r="C31" s="28" t="s">
        <v>210</v>
      </c>
      <c r="D31" s="24" t="s">
        <v>211</v>
      </c>
      <c r="E31" s="38" t="s">
        <v>66</v>
      </c>
      <c r="F31" s="39"/>
      <c r="G31" s="39"/>
      <c r="H31" s="39">
        <f t="shared" si="0"/>
        <v>0</v>
      </c>
      <c r="I31" s="39">
        <f t="shared" ca="1" si="1"/>
        <v>0</v>
      </c>
      <c r="J31" s="76">
        <v>46752.125000000015</v>
      </c>
    </row>
    <row r="32" spans="2:10" x14ac:dyDescent="0.25">
      <c r="B32" s="25" t="s">
        <v>205</v>
      </c>
      <c r="C32" s="28" t="s">
        <v>212</v>
      </c>
      <c r="D32" s="20" t="s">
        <v>213</v>
      </c>
      <c r="E32" s="38" t="s">
        <v>66</v>
      </c>
      <c r="F32" s="39"/>
      <c r="G32" s="39"/>
      <c r="H32" s="39">
        <f t="shared" si="0"/>
        <v>0</v>
      </c>
      <c r="I32" s="39">
        <f t="shared" ca="1" si="1"/>
        <v>0</v>
      </c>
      <c r="J32" s="76">
        <v>36153.756996000004</v>
      </c>
    </row>
    <row r="33" spans="2:10" x14ac:dyDescent="0.25">
      <c r="B33" s="22" t="s">
        <v>214</v>
      </c>
      <c r="C33" s="28" t="s">
        <v>215</v>
      </c>
      <c r="D33" s="20" t="s">
        <v>216</v>
      </c>
      <c r="E33" s="38" t="s">
        <v>66</v>
      </c>
      <c r="F33" s="39"/>
      <c r="G33" s="39"/>
      <c r="H33" s="39">
        <f t="shared" si="0"/>
        <v>0</v>
      </c>
      <c r="I33" s="39">
        <f t="shared" ca="1" si="1"/>
        <v>0</v>
      </c>
      <c r="J33" s="76">
        <v>58290.960000000006</v>
      </c>
    </row>
    <row r="34" spans="2:10" x14ac:dyDescent="0.25">
      <c r="B34" s="22" t="s">
        <v>217</v>
      </c>
      <c r="C34" s="28" t="s">
        <v>218</v>
      </c>
      <c r="D34" s="20" t="s">
        <v>219</v>
      </c>
      <c r="E34" s="38" t="s">
        <v>66</v>
      </c>
      <c r="F34" s="39"/>
      <c r="G34" s="39"/>
      <c r="H34" s="39">
        <f t="shared" si="0"/>
        <v>0</v>
      </c>
      <c r="I34" s="39">
        <f t="shared" ca="1" si="1"/>
        <v>0</v>
      </c>
      <c r="J34" s="76">
        <v>48608.40600000001</v>
      </c>
    </row>
    <row r="35" spans="2:10" x14ac:dyDescent="0.25">
      <c r="B35" s="22" t="s">
        <v>217</v>
      </c>
      <c r="C35" s="28" t="s">
        <v>220</v>
      </c>
      <c r="D35" s="20" t="s">
        <v>221</v>
      </c>
      <c r="E35" s="38" t="s">
        <v>66</v>
      </c>
      <c r="F35" s="39"/>
      <c r="G35" s="39"/>
      <c r="H35" s="39">
        <f t="shared" si="0"/>
        <v>0</v>
      </c>
      <c r="I35" s="39">
        <f t="shared" ca="1" si="1"/>
        <v>0</v>
      </c>
      <c r="J35" s="76">
        <v>75737.232032</v>
      </c>
    </row>
    <row r="36" spans="2:10" x14ac:dyDescent="0.25">
      <c r="B36" s="22" t="s">
        <v>217</v>
      </c>
      <c r="C36" s="28" t="s">
        <v>222</v>
      </c>
      <c r="D36" s="20" t="s">
        <v>223</v>
      </c>
      <c r="E36" s="38" t="s">
        <v>66</v>
      </c>
      <c r="F36" s="39"/>
      <c r="G36" s="39"/>
      <c r="H36" s="39">
        <f t="shared" si="0"/>
        <v>0</v>
      </c>
      <c r="I36" s="39">
        <f t="shared" ca="1" si="1"/>
        <v>0</v>
      </c>
      <c r="J36" s="76">
        <v>54259.240000000013</v>
      </c>
    </row>
    <row r="37" spans="2:10" x14ac:dyDescent="0.25">
      <c r="B37" s="22" t="s">
        <v>224</v>
      </c>
      <c r="C37" s="28" t="s">
        <v>225</v>
      </c>
      <c r="D37" s="20" t="s">
        <v>226</v>
      </c>
      <c r="E37" s="38" t="s">
        <v>66</v>
      </c>
      <c r="F37" s="39"/>
      <c r="G37" s="39"/>
      <c r="H37" s="39">
        <f t="shared" si="0"/>
        <v>0</v>
      </c>
      <c r="I37" s="39">
        <f t="shared" ca="1" si="1"/>
        <v>0</v>
      </c>
      <c r="J37" s="76">
        <v>70979.751500000013</v>
      </c>
    </row>
    <row r="38" spans="2:10" x14ac:dyDescent="0.25">
      <c r="B38" s="22" t="s">
        <v>224</v>
      </c>
      <c r="C38" s="28" t="s">
        <v>227</v>
      </c>
      <c r="D38" s="20" t="s">
        <v>228</v>
      </c>
      <c r="E38" s="38" t="s">
        <v>66</v>
      </c>
      <c r="F38" s="39"/>
      <c r="G38" s="39"/>
      <c r="H38" s="39">
        <f t="shared" si="0"/>
        <v>0</v>
      </c>
      <c r="I38" s="39">
        <f t="shared" ca="1" si="1"/>
        <v>0</v>
      </c>
      <c r="J38" s="76">
        <v>63814.52350000001</v>
      </c>
    </row>
    <row r="39" spans="2:10" x14ac:dyDescent="0.25">
      <c r="B39" s="22" t="s">
        <v>229</v>
      </c>
      <c r="C39" s="28" t="s">
        <v>230</v>
      </c>
      <c r="D39" s="20" t="s">
        <v>231</v>
      </c>
      <c r="E39" s="38" t="s">
        <v>66</v>
      </c>
      <c r="F39" s="39"/>
      <c r="G39" s="39"/>
      <c r="H39" s="39">
        <f t="shared" si="0"/>
        <v>0</v>
      </c>
      <c r="I39" s="39">
        <f t="shared" ca="1" si="1"/>
        <v>0</v>
      </c>
      <c r="J39" s="76">
        <v>74830.375872000019</v>
      </c>
    </row>
    <row r="40" spans="2:10" x14ac:dyDescent="0.25">
      <c r="B40" s="22" t="s">
        <v>229</v>
      </c>
      <c r="C40" s="28" t="s">
        <v>232</v>
      </c>
      <c r="D40" s="20" t="s">
        <v>233</v>
      </c>
      <c r="E40" s="38" t="s">
        <v>66</v>
      </c>
      <c r="F40" s="39"/>
      <c r="G40" s="39"/>
      <c r="H40" s="39">
        <f t="shared" si="0"/>
        <v>0</v>
      </c>
      <c r="I40" s="39">
        <f t="shared" ca="1" si="1"/>
        <v>0</v>
      </c>
      <c r="J40" s="76">
        <v>91618.830660000007</v>
      </c>
    </row>
    <row r="41" spans="2:10" x14ac:dyDescent="0.25">
      <c r="B41" s="22" t="s">
        <v>234</v>
      </c>
      <c r="C41" s="28" t="s">
        <v>235</v>
      </c>
      <c r="D41" s="20" t="s">
        <v>236</v>
      </c>
      <c r="E41" s="38" t="s">
        <v>66</v>
      </c>
      <c r="F41" s="39"/>
      <c r="G41" s="39"/>
      <c r="H41" s="39">
        <f t="shared" si="0"/>
        <v>0</v>
      </c>
      <c r="I41" s="39">
        <f t="shared" ca="1" si="1"/>
        <v>0</v>
      </c>
      <c r="J41" s="76">
        <v>69229.202000000019</v>
      </c>
    </row>
    <row r="42" spans="2:10" x14ac:dyDescent="0.25">
      <c r="B42" s="22" t="s">
        <v>234</v>
      </c>
      <c r="C42" s="28" t="s">
        <v>237</v>
      </c>
      <c r="D42" s="20" t="s">
        <v>238</v>
      </c>
      <c r="E42" s="38" t="s">
        <v>66</v>
      </c>
      <c r="F42" s="39"/>
      <c r="G42" s="39"/>
      <c r="H42" s="39">
        <f t="shared" si="0"/>
        <v>0</v>
      </c>
      <c r="I42" s="39">
        <f t="shared" ca="1" si="1"/>
        <v>0</v>
      </c>
      <c r="J42" s="76">
        <v>58577.09550000001</v>
      </c>
    </row>
    <row r="43" spans="2:10" x14ac:dyDescent="0.25">
      <c r="B43" s="22" t="s">
        <v>239</v>
      </c>
      <c r="C43" s="28" t="s">
        <v>240</v>
      </c>
      <c r="D43" s="20" t="s">
        <v>241</v>
      </c>
      <c r="E43" s="38" t="s">
        <v>66</v>
      </c>
      <c r="F43" s="39"/>
      <c r="G43" s="39"/>
      <c r="H43" s="39">
        <f t="shared" si="0"/>
        <v>0</v>
      </c>
      <c r="I43" s="39">
        <f t="shared" ca="1" si="1"/>
        <v>0</v>
      </c>
      <c r="J43" s="76">
        <v>53840.360000000008</v>
      </c>
    </row>
    <row r="44" spans="2:10" x14ac:dyDescent="0.25">
      <c r="B44" s="22" t="s">
        <v>239</v>
      </c>
      <c r="C44" s="28" t="s">
        <v>242</v>
      </c>
      <c r="D44" s="20" t="s">
        <v>243</v>
      </c>
      <c r="E44" s="38" t="s">
        <v>66</v>
      </c>
      <c r="F44" s="39"/>
      <c r="G44" s="39"/>
      <c r="H44" s="39">
        <f t="shared" si="0"/>
        <v>0</v>
      </c>
      <c r="I44" s="39">
        <f t="shared" ca="1" si="1"/>
        <v>0</v>
      </c>
      <c r="J44" s="76">
        <v>51216.886000000006</v>
      </c>
    </row>
    <row r="45" spans="2:10" x14ac:dyDescent="0.25">
      <c r="B45" s="22" t="s">
        <v>244</v>
      </c>
      <c r="C45" s="28" t="s">
        <v>245</v>
      </c>
      <c r="D45" s="20" t="s">
        <v>246</v>
      </c>
      <c r="E45" s="38" t="s">
        <v>66</v>
      </c>
      <c r="F45" s="39"/>
      <c r="G45" s="39"/>
      <c r="H45" s="39">
        <f t="shared" si="0"/>
        <v>0</v>
      </c>
      <c r="I45" s="39">
        <f t="shared" ca="1" si="1"/>
        <v>0</v>
      </c>
      <c r="J45" s="76">
        <v>61339.978000000017</v>
      </c>
    </row>
    <row r="46" spans="2:10" x14ac:dyDescent="0.25">
      <c r="B46" s="22" t="s">
        <v>244</v>
      </c>
      <c r="C46" s="28" t="s">
        <v>247</v>
      </c>
      <c r="D46" s="20" t="s">
        <v>248</v>
      </c>
      <c r="E46" s="38" t="s">
        <v>66</v>
      </c>
      <c r="F46" s="39"/>
      <c r="G46" s="39"/>
      <c r="H46" s="39">
        <f t="shared" si="0"/>
        <v>0</v>
      </c>
      <c r="I46" s="39">
        <f t="shared" ca="1" si="1"/>
        <v>0</v>
      </c>
      <c r="J46" s="76">
        <v>59399.564000000013</v>
      </c>
    </row>
    <row r="47" spans="2:10" x14ac:dyDescent="0.25">
      <c r="B47" s="22" t="s">
        <v>249</v>
      </c>
      <c r="C47" s="28" t="s">
        <v>250</v>
      </c>
      <c r="D47" s="20" t="s">
        <v>251</v>
      </c>
      <c r="E47" s="38" t="s">
        <v>66</v>
      </c>
      <c r="F47" s="39"/>
      <c r="G47" s="39"/>
      <c r="H47" s="39">
        <f t="shared" si="0"/>
        <v>0</v>
      </c>
      <c r="I47" s="39">
        <f t="shared" ca="1" si="1"/>
        <v>0</v>
      </c>
      <c r="J47" s="76">
        <v>52081.064000000006</v>
      </c>
    </row>
    <row r="48" spans="2:10" x14ac:dyDescent="0.25">
      <c r="B48" s="22" t="s">
        <v>252</v>
      </c>
      <c r="C48" s="28" t="s">
        <v>253</v>
      </c>
      <c r="D48" s="20" t="s">
        <v>254</v>
      </c>
      <c r="E48" s="38" t="s">
        <v>66</v>
      </c>
      <c r="F48" s="39"/>
      <c r="G48" s="39"/>
      <c r="H48" s="39">
        <f t="shared" si="0"/>
        <v>0</v>
      </c>
      <c r="I48" s="39">
        <f t="shared" ca="1" si="1"/>
        <v>0</v>
      </c>
      <c r="J48" s="76">
        <v>45882.592000000011</v>
      </c>
    </row>
    <row r="49" spans="2:10" x14ac:dyDescent="0.25">
      <c r="B49" s="26" t="s">
        <v>255</v>
      </c>
      <c r="C49" s="26" t="s">
        <v>256</v>
      </c>
      <c r="D49" s="26" t="s">
        <v>75</v>
      </c>
      <c r="E49" s="38" t="s">
        <v>66</v>
      </c>
      <c r="F49" s="39"/>
      <c r="G49" s="39"/>
      <c r="H49" s="39">
        <f t="shared" si="0"/>
        <v>0</v>
      </c>
      <c r="I49" s="39">
        <f t="shared" ca="1" si="1"/>
        <v>0</v>
      </c>
      <c r="J49" s="76">
        <v>74020.915500000017</v>
      </c>
    </row>
    <row r="50" spans="2:10" x14ac:dyDescent="0.25">
      <c r="B50" s="26" t="s">
        <v>255</v>
      </c>
      <c r="C50" s="26" t="s">
        <v>257</v>
      </c>
      <c r="D50" s="26" t="s">
        <v>75</v>
      </c>
      <c r="E50" s="38" t="s">
        <v>66</v>
      </c>
      <c r="F50" s="39"/>
      <c r="G50" s="39"/>
      <c r="H50" s="39">
        <f t="shared" si="0"/>
        <v>0</v>
      </c>
      <c r="I50" s="39">
        <f t="shared" ca="1" si="1"/>
        <v>0</v>
      </c>
      <c r="J50" s="76">
        <v>51657.876200000013</v>
      </c>
    </row>
    <row r="51" spans="2:10" x14ac:dyDescent="0.25">
      <c r="B51" s="26" t="s">
        <v>258</v>
      </c>
      <c r="C51" s="26" t="s">
        <v>259</v>
      </c>
      <c r="D51" s="27" t="s">
        <v>75</v>
      </c>
      <c r="E51" s="38" t="s">
        <v>66</v>
      </c>
      <c r="F51" s="39"/>
      <c r="G51" s="39"/>
      <c r="H51" s="39">
        <f t="shared" si="0"/>
        <v>0</v>
      </c>
      <c r="I51" s="39">
        <f t="shared" ca="1" si="1"/>
        <v>0</v>
      </c>
      <c r="J51" s="76">
        <v>57029.322000000007</v>
      </c>
    </row>
    <row r="52" spans="2:10" x14ac:dyDescent="0.25">
      <c r="B52" s="26" t="s">
        <v>258</v>
      </c>
      <c r="C52" s="26" t="s">
        <v>260</v>
      </c>
      <c r="D52" s="27" t="s">
        <v>75</v>
      </c>
      <c r="E52" s="38" t="s">
        <v>66</v>
      </c>
      <c r="F52" s="39"/>
      <c r="G52" s="39"/>
      <c r="H52" s="39">
        <f t="shared" si="0"/>
        <v>0</v>
      </c>
      <c r="I52" s="39">
        <f t="shared" ca="1" si="1"/>
        <v>0</v>
      </c>
      <c r="J52" s="76">
        <v>115234.84000000004</v>
      </c>
    </row>
    <row r="53" spans="2:10" x14ac:dyDescent="0.25">
      <c r="B53" s="26" t="s">
        <v>258</v>
      </c>
      <c r="C53" s="26" t="s">
        <v>261</v>
      </c>
      <c r="D53" s="27" t="s">
        <v>75</v>
      </c>
      <c r="E53" s="38" t="s">
        <v>66</v>
      </c>
      <c r="F53" s="39"/>
      <c r="G53" s="39"/>
      <c r="H53" s="39">
        <f t="shared" si="0"/>
        <v>0</v>
      </c>
      <c r="I53" s="39">
        <f t="shared" ca="1" si="1"/>
        <v>0</v>
      </c>
      <c r="J53" s="76">
        <v>119386.98800000004</v>
      </c>
    </row>
    <row r="54" spans="2:10" x14ac:dyDescent="0.25">
      <c r="B54" s="26" t="s">
        <v>258</v>
      </c>
      <c r="C54" s="26" t="s">
        <v>260</v>
      </c>
      <c r="D54" s="27" t="s">
        <v>75</v>
      </c>
      <c r="E54" s="38" t="s">
        <v>66</v>
      </c>
      <c r="F54" s="39"/>
      <c r="G54" s="39"/>
      <c r="H54" s="39">
        <f t="shared" si="0"/>
        <v>0</v>
      </c>
      <c r="I54" s="39">
        <f t="shared" ca="1" si="1"/>
        <v>0</v>
      </c>
      <c r="J54" s="76">
        <v>115234.84000000004</v>
      </c>
    </row>
    <row r="55" spans="2:10" x14ac:dyDescent="0.25">
      <c r="B55" s="26" t="s">
        <v>262</v>
      </c>
      <c r="C55" s="26" t="s">
        <v>263</v>
      </c>
      <c r="D55" s="27" t="s">
        <v>75</v>
      </c>
      <c r="E55" s="38" t="s">
        <v>66</v>
      </c>
      <c r="F55" s="39"/>
      <c r="G55" s="39"/>
      <c r="H55" s="39">
        <f t="shared" si="0"/>
        <v>0</v>
      </c>
      <c r="I55" s="39">
        <f t="shared" ca="1" si="1"/>
        <v>0</v>
      </c>
      <c r="J55" s="76">
        <v>52465.100799999993</v>
      </c>
    </row>
    <row r="56" spans="2:10" x14ac:dyDescent="0.25">
      <c r="B56" s="26" t="s">
        <v>262</v>
      </c>
      <c r="C56" s="26" t="s">
        <v>264</v>
      </c>
      <c r="D56" s="27" t="s">
        <v>75</v>
      </c>
      <c r="E56" s="38" t="s">
        <v>66</v>
      </c>
      <c r="F56" s="39"/>
      <c r="G56" s="39"/>
      <c r="H56" s="39">
        <f t="shared" si="0"/>
        <v>0</v>
      </c>
      <c r="I56" s="39">
        <f t="shared" ca="1" si="1"/>
        <v>0</v>
      </c>
      <c r="J56" s="76">
        <v>59873.061192000008</v>
      </c>
    </row>
    <row r="57" spans="2:10" x14ac:dyDescent="0.25">
      <c r="B57" s="26" t="s">
        <v>262</v>
      </c>
      <c r="C57" s="26" t="s">
        <v>265</v>
      </c>
      <c r="D57" s="27" t="s">
        <v>75</v>
      </c>
      <c r="E57" s="38" t="s">
        <v>66</v>
      </c>
      <c r="F57" s="39"/>
      <c r="G57" s="39"/>
      <c r="H57" s="39">
        <f t="shared" si="0"/>
        <v>0</v>
      </c>
      <c r="I57" s="39">
        <f t="shared" ca="1" si="1"/>
        <v>0</v>
      </c>
      <c r="J57" s="76">
        <v>84412.888000000006</v>
      </c>
    </row>
    <row r="58" spans="2:10" x14ac:dyDescent="0.25">
      <c r="B58" s="26" t="s">
        <v>262</v>
      </c>
      <c r="C58" s="26" t="s">
        <v>266</v>
      </c>
      <c r="D58" s="27" t="s">
        <v>75</v>
      </c>
      <c r="E58" s="38" t="s">
        <v>66</v>
      </c>
      <c r="F58" s="39"/>
      <c r="G58" s="39"/>
      <c r="H58" s="39">
        <f t="shared" si="0"/>
        <v>0</v>
      </c>
      <c r="I58" s="39">
        <f t="shared" ca="1" si="1"/>
        <v>0</v>
      </c>
      <c r="J58" s="76">
        <v>132756.4</v>
      </c>
    </row>
    <row r="59" spans="2:10" x14ac:dyDescent="0.25">
      <c r="B59" s="26" t="s">
        <v>182</v>
      </c>
      <c r="C59" s="26" t="s">
        <v>267</v>
      </c>
      <c r="D59" s="27" t="s">
        <v>75</v>
      </c>
      <c r="E59" s="38" t="s">
        <v>66</v>
      </c>
      <c r="F59" s="39"/>
      <c r="G59" s="39"/>
      <c r="H59" s="39">
        <f t="shared" si="0"/>
        <v>0</v>
      </c>
      <c r="I59" s="39">
        <f t="shared" ca="1" si="1"/>
        <v>0</v>
      </c>
      <c r="J59" s="76">
        <v>60723.558000000005</v>
      </c>
    </row>
    <row r="60" spans="2:10" x14ac:dyDescent="0.25">
      <c r="B60" s="26" t="s">
        <v>182</v>
      </c>
      <c r="C60" s="26" t="s">
        <v>268</v>
      </c>
      <c r="D60" s="27" t="s">
        <v>75</v>
      </c>
      <c r="E60" s="38" t="s">
        <v>66</v>
      </c>
      <c r="F60" s="39"/>
      <c r="G60" s="39"/>
      <c r="H60" s="39">
        <f t="shared" si="0"/>
        <v>0</v>
      </c>
      <c r="I60" s="39">
        <f t="shared" ca="1" si="1"/>
        <v>0</v>
      </c>
      <c r="J60" s="76">
        <v>56523.09600000002</v>
      </c>
    </row>
    <row r="61" spans="2:10" x14ac:dyDescent="0.25">
      <c r="B61" s="26" t="s">
        <v>182</v>
      </c>
      <c r="C61" s="26" t="s">
        <v>73</v>
      </c>
      <c r="D61" s="27" t="s">
        <v>269</v>
      </c>
      <c r="E61" s="38" t="s">
        <v>66</v>
      </c>
      <c r="F61" s="39"/>
      <c r="G61" s="39"/>
      <c r="H61" s="39">
        <f t="shared" si="0"/>
        <v>0</v>
      </c>
      <c r="I61" s="39">
        <f t="shared" ca="1" si="1"/>
        <v>0</v>
      </c>
      <c r="J61" s="76">
        <v>153780.606</v>
      </c>
    </row>
    <row r="62" spans="2:10" x14ac:dyDescent="0.25">
      <c r="B62" s="26" t="s">
        <v>182</v>
      </c>
      <c r="C62" s="26" t="s">
        <v>64</v>
      </c>
      <c r="D62" s="27" t="s">
        <v>65</v>
      </c>
      <c r="E62" s="38" t="s">
        <v>66</v>
      </c>
      <c r="F62" s="39"/>
      <c r="G62" s="39"/>
      <c r="H62" s="39">
        <f t="shared" si="0"/>
        <v>0</v>
      </c>
      <c r="I62" s="39">
        <f t="shared" ca="1" si="1"/>
        <v>0</v>
      </c>
      <c r="J62" s="76">
        <v>184882.98340400003</v>
      </c>
    </row>
    <row r="63" spans="2:10" x14ac:dyDescent="0.25">
      <c r="B63" s="26" t="s">
        <v>270</v>
      </c>
      <c r="C63" s="26" t="s">
        <v>136</v>
      </c>
      <c r="D63" s="27" t="s">
        <v>75</v>
      </c>
      <c r="E63" s="38" t="s">
        <v>66</v>
      </c>
      <c r="F63" s="39"/>
      <c r="G63" s="39"/>
      <c r="H63" s="39">
        <f t="shared" si="0"/>
        <v>0</v>
      </c>
      <c r="I63" s="39">
        <f t="shared" ca="1" si="1"/>
        <v>0</v>
      </c>
      <c r="J63" s="76">
        <v>57592.375260000015</v>
      </c>
    </row>
    <row r="64" spans="2:10" x14ac:dyDescent="0.25">
      <c r="B64" s="26" t="s">
        <v>270</v>
      </c>
      <c r="C64" s="26" t="s">
        <v>271</v>
      </c>
      <c r="D64" s="27" t="s">
        <v>75</v>
      </c>
      <c r="E64" s="38" t="s">
        <v>66</v>
      </c>
      <c r="F64" s="39"/>
      <c r="G64" s="39"/>
      <c r="H64" s="39">
        <f t="shared" si="0"/>
        <v>0</v>
      </c>
      <c r="I64" s="39">
        <f t="shared" ca="1" si="1"/>
        <v>0</v>
      </c>
      <c r="J64" s="76">
        <v>51402.52600000002</v>
      </c>
    </row>
    <row r="65" spans="2:10" x14ac:dyDescent="0.25">
      <c r="B65" s="26" t="s">
        <v>270</v>
      </c>
      <c r="C65" s="26" t="s">
        <v>272</v>
      </c>
      <c r="D65" s="27" t="s">
        <v>75</v>
      </c>
      <c r="E65" s="38" t="s">
        <v>66</v>
      </c>
      <c r="F65" s="39"/>
      <c r="G65" s="39"/>
      <c r="H65" s="39">
        <f t="shared" si="0"/>
        <v>0</v>
      </c>
      <c r="I65" s="39">
        <f t="shared" ca="1" si="1"/>
        <v>0</v>
      </c>
      <c r="J65" s="76">
        <v>42916.484632000022</v>
      </c>
    </row>
    <row r="66" spans="2:10" x14ac:dyDescent="0.25">
      <c r="B66" s="27" t="s">
        <v>273</v>
      </c>
      <c r="C66" s="26" t="s">
        <v>97</v>
      </c>
      <c r="D66" s="26" t="s">
        <v>274</v>
      </c>
      <c r="E66" s="38" t="s">
        <v>66</v>
      </c>
      <c r="F66" s="51"/>
      <c r="G66" s="51"/>
      <c r="H66" s="39">
        <f t="shared" si="0"/>
        <v>0</v>
      </c>
      <c r="I66" s="39">
        <f t="shared" ca="1" si="1"/>
        <v>0</v>
      </c>
      <c r="J66" s="76">
        <v>485202.50800000009</v>
      </c>
    </row>
    <row r="67" spans="2:10" x14ac:dyDescent="0.25">
      <c r="B67" s="27" t="s">
        <v>273</v>
      </c>
      <c r="C67" s="26" t="s">
        <v>97</v>
      </c>
      <c r="D67" s="26" t="s">
        <v>75</v>
      </c>
      <c r="E67" s="38" t="s">
        <v>66</v>
      </c>
      <c r="F67" s="51"/>
      <c r="G67" s="51"/>
      <c r="H67" s="39">
        <f t="shared" si="0"/>
        <v>0</v>
      </c>
      <c r="I67" s="39">
        <f t="shared" ca="1" si="1"/>
        <v>0</v>
      </c>
      <c r="J67" s="76">
        <v>296769.81600000005</v>
      </c>
    </row>
    <row r="68" spans="2:10" x14ac:dyDescent="0.25">
      <c r="B68" s="27" t="s">
        <v>273</v>
      </c>
      <c r="C68" s="26" t="s">
        <v>275</v>
      </c>
      <c r="D68" s="26" t="s">
        <v>276</v>
      </c>
      <c r="E68" s="38" t="s">
        <v>66</v>
      </c>
      <c r="F68" s="51"/>
      <c r="G68" s="51"/>
      <c r="H68" s="39">
        <f t="shared" si="0"/>
        <v>0</v>
      </c>
      <c r="I68" s="39">
        <f t="shared" ca="1" si="1"/>
        <v>0</v>
      </c>
      <c r="J68" s="76">
        <v>565420.40800000005</v>
      </c>
    </row>
    <row r="69" spans="2:10" x14ac:dyDescent="0.25">
      <c r="B69" s="27" t="s">
        <v>273</v>
      </c>
      <c r="C69" s="26" t="s">
        <v>275</v>
      </c>
      <c r="D69" s="26" t="s">
        <v>75</v>
      </c>
      <c r="E69" s="38" t="s">
        <v>66</v>
      </c>
      <c r="F69" s="51"/>
      <c r="G69" s="51"/>
      <c r="H69" s="39">
        <f t="shared" ref="H69:H132" si="2">+F69*19%</f>
        <v>0</v>
      </c>
      <c r="I69" s="39">
        <f t="shared" ref="I69:I132" ca="1" si="3">+F69+I69</f>
        <v>0</v>
      </c>
      <c r="J69" s="76">
        <v>353741.06600000005</v>
      </c>
    </row>
    <row r="70" spans="2:10" x14ac:dyDescent="0.25">
      <c r="B70" s="27" t="s">
        <v>273</v>
      </c>
      <c r="C70" s="26" t="s">
        <v>120</v>
      </c>
      <c r="D70" s="26" t="s">
        <v>277</v>
      </c>
      <c r="E70" s="38" t="s">
        <v>66</v>
      </c>
      <c r="F70" s="51"/>
      <c r="G70" s="51"/>
      <c r="H70" s="39">
        <f t="shared" si="2"/>
        <v>0</v>
      </c>
      <c r="I70" s="39">
        <f t="shared" ca="1" si="3"/>
        <v>0</v>
      </c>
      <c r="J70" s="76">
        <v>463972.908</v>
      </c>
    </row>
    <row r="71" spans="2:10" x14ac:dyDescent="0.25">
      <c r="B71" s="27" t="s">
        <v>273</v>
      </c>
      <c r="C71" s="26" t="s">
        <v>120</v>
      </c>
      <c r="D71" s="26" t="s">
        <v>75</v>
      </c>
      <c r="E71" s="38" t="s">
        <v>66</v>
      </c>
      <c r="F71" s="51"/>
      <c r="G71" s="51"/>
      <c r="H71" s="39">
        <f t="shared" si="2"/>
        <v>0</v>
      </c>
      <c r="I71" s="39">
        <f t="shared" ca="1" si="3"/>
        <v>0</v>
      </c>
      <c r="J71" s="76">
        <v>296769.81600000005</v>
      </c>
    </row>
    <row r="72" spans="2:10" x14ac:dyDescent="0.25">
      <c r="B72" s="27" t="s">
        <v>273</v>
      </c>
      <c r="C72" s="26" t="s">
        <v>85</v>
      </c>
      <c r="D72" s="26" t="s">
        <v>278</v>
      </c>
      <c r="E72" s="38" t="s">
        <v>66</v>
      </c>
      <c r="F72" s="51"/>
      <c r="G72" s="51"/>
      <c r="H72" s="39">
        <f t="shared" si="2"/>
        <v>0</v>
      </c>
      <c r="I72" s="39">
        <f t="shared" ca="1" si="3"/>
        <v>0</v>
      </c>
      <c r="J72" s="76">
        <v>260068.788</v>
      </c>
    </row>
    <row r="73" spans="2:10" x14ac:dyDescent="0.25">
      <c r="B73" s="27" t="s">
        <v>273</v>
      </c>
      <c r="C73" s="26" t="s">
        <v>85</v>
      </c>
      <c r="D73" s="26" t="s">
        <v>75</v>
      </c>
      <c r="E73" s="38" t="s">
        <v>66</v>
      </c>
      <c r="F73" s="51"/>
      <c r="G73" s="51"/>
      <c r="H73" s="39">
        <f t="shared" si="2"/>
        <v>0</v>
      </c>
      <c r="I73" s="39">
        <f t="shared" ca="1" si="3"/>
        <v>0</v>
      </c>
      <c r="J73" s="76">
        <v>230614.38400000002</v>
      </c>
    </row>
    <row r="74" spans="2:10" x14ac:dyDescent="0.25">
      <c r="B74" s="27" t="s">
        <v>273</v>
      </c>
      <c r="C74" s="26" t="s">
        <v>279</v>
      </c>
      <c r="D74" s="26" t="s">
        <v>280</v>
      </c>
      <c r="E74" s="38" t="s">
        <v>66</v>
      </c>
      <c r="F74" s="51"/>
      <c r="G74" s="51"/>
      <c r="H74" s="39">
        <f t="shared" si="2"/>
        <v>0</v>
      </c>
      <c r="I74" s="39">
        <f t="shared" ca="1" si="3"/>
        <v>0</v>
      </c>
      <c r="J74" s="76">
        <v>468484.19800000003</v>
      </c>
    </row>
    <row r="75" spans="2:10" x14ac:dyDescent="0.25">
      <c r="B75" s="27" t="s">
        <v>273</v>
      </c>
      <c r="C75" s="26" t="s">
        <v>279</v>
      </c>
      <c r="D75" s="26" t="s">
        <v>75</v>
      </c>
      <c r="E75" s="38" t="s">
        <v>66</v>
      </c>
      <c r="F75" s="51"/>
      <c r="G75" s="51"/>
      <c r="H75" s="39">
        <f t="shared" si="2"/>
        <v>0</v>
      </c>
      <c r="I75" s="39">
        <f t="shared" ca="1" si="3"/>
        <v>0</v>
      </c>
      <c r="J75" s="76">
        <v>296769.81600000005</v>
      </c>
    </row>
    <row r="76" spans="2:10" x14ac:dyDescent="0.25">
      <c r="B76" s="27" t="s">
        <v>273</v>
      </c>
      <c r="C76" s="26" t="s">
        <v>86</v>
      </c>
      <c r="D76" s="26" t="s">
        <v>281</v>
      </c>
      <c r="E76" s="38" t="s">
        <v>66</v>
      </c>
      <c r="F76" s="51"/>
      <c r="G76" s="51"/>
      <c r="H76" s="39">
        <f t="shared" si="2"/>
        <v>0</v>
      </c>
      <c r="I76" s="39">
        <f t="shared" ca="1" si="3"/>
        <v>0</v>
      </c>
      <c r="J76" s="76">
        <v>222520.48000000004</v>
      </c>
    </row>
    <row r="77" spans="2:10" x14ac:dyDescent="0.25">
      <c r="B77" s="27" t="s">
        <v>273</v>
      </c>
      <c r="C77" s="26" t="s">
        <v>86</v>
      </c>
      <c r="D77" s="26" t="s">
        <v>75</v>
      </c>
      <c r="E77" s="38" t="s">
        <v>66</v>
      </c>
      <c r="F77" s="51"/>
      <c r="G77" s="51"/>
      <c r="H77" s="39">
        <f t="shared" si="2"/>
        <v>0</v>
      </c>
      <c r="I77" s="39">
        <f t="shared" ca="1" si="3"/>
        <v>0</v>
      </c>
      <c r="J77" s="76">
        <v>195133.34400000001</v>
      </c>
    </row>
    <row r="78" spans="2:10" x14ac:dyDescent="0.25">
      <c r="B78" s="27" t="s">
        <v>273</v>
      </c>
      <c r="C78" s="26" t="s">
        <v>76</v>
      </c>
      <c r="D78" s="26" t="s">
        <v>75</v>
      </c>
      <c r="E78" s="38" t="s">
        <v>66</v>
      </c>
      <c r="F78" s="51"/>
      <c r="G78" s="51"/>
      <c r="H78" s="39">
        <f t="shared" si="2"/>
        <v>0</v>
      </c>
      <c r="I78" s="39">
        <f t="shared" ca="1" si="3"/>
        <v>0</v>
      </c>
      <c r="J78" s="76">
        <v>238630.7</v>
      </c>
    </row>
    <row r="79" spans="2:10" x14ac:dyDescent="0.25">
      <c r="B79" s="27" t="s">
        <v>273</v>
      </c>
      <c r="C79" s="26" t="s">
        <v>76</v>
      </c>
      <c r="D79" s="26" t="s">
        <v>75</v>
      </c>
      <c r="E79" s="38" t="s">
        <v>66</v>
      </c>
      <c r="F79" s="51"/>
      <c r="G79" s="51"/>
      <c r="H79" s="39">
        <f t="shared" si="2"/>
        <v>0</v>
      </c>
      <c r="I79" s="39">
        <f t="shared" ca="1" si="3"/>
        <v>0</v>
      </c>
      <c r="J79" s="76">
        <v>238630.7</v>
      </c>
    </row>
    <row r="80" spans="2:10" x14ac:dyDescent="0.25">
      <c r="B80" s="27" t="s">
        <v>273</v>
      </c>
      <c r="C80" s="26" t="s">
        <v>77</v>
      </c>
      <c r="D80" s="26" t="s">
        <v>75</v>
      </c>
      <c r="E80" s="38" t="s">
        <v>66</v>
      </c>
      <c r="F80" s="51"/>
      <c r="G80" s="51"/>
      <c r="H80" s="39">
        <f t="shared" si="2"/>
        <v>0</v>
      </c>
      <c r="I80" s="39">
        <f t="shared" ca="1" si="3"/>
        <v>0</v>
      </c>
      <c r="J80" s="76">
        <v>86774.800000000017</v>
      </c>
    </row>
    <row r="81" spans="2:10" x14ac:dyDescent="0.25">
      <c r="B81" s="27" t="s">
        <v>273</v>
      </c>
      <c r="C81" s="26" t="s">
        <v>77</v>
      </c>
      <c r="D81" s="26" t="s">
        <v>75</v>
      </c>
      <c r="E81" s="38" t="s">
        <v>66</v>
      </c>
      <c r="F81" s="51"/>
      <c r="G81" s="51"/>
      <c r="H81" s="39">
        <f t="shared" si="2"/>
        <v>0</v>
      </c>
      <c r="I81" s="39">
        <f t="shared" ca="1" si="3"/>
        <v>0</v>
      </c>
      <c r="J81" s="76">
        <v>86774.800000000017</v>
      </c>
    </row>
    <row r="82" spans="2:10" x14ac:dyDescent="0.25">
      <c r="B82" s="27" t="s">
        <v>282</v>
      </c>
      <c r="C82" s="26" t="s">
        <v>136</v>
      </c>
      <c r="D82" s="26" t="s">
        <v>283</v>
      </c>
      <c r="E82" s="38" t="s">
        <v>66</v>
      </c>
      <c r="F82" s="51"/>
      <c r="G82" s="51"/>
      <c r="H82" s="39">
        <f t="shared" si="2"/>
        <v>0</v>
      </c>
      <c r="I82" s="39">
        <f t="shared" ca="1" si="3"/>
        <v>0</v>
      </c>
      <c r="J82" s="76">
        <v>230255.95600000006</v>
      </c>
    </row>
    <row r="83" spans="2:10" x14ac:dyDescent="0.25">
      <c r="B83" s="27" t="s">
        <v>282</v>
      </c>
      <c r="C83" s="26" t="s">
        <v>136</v>
      </c>
      <c r="D83" s="26" t="s">
        <v>75</v>
      </c>
      <c r="E83" s="38" t="s">
        <v>66</v>
      </c>
      <c r="F83" s="51"/>
      <c r="G83" s="51"/>
      <c r="H83" s="39">
        <f t="shared" si="2"/>
        <v>0</v>
      </c>
      <c r="I83" s="39">
        <f t="shared" ca="1" si="3"/>
        <v>0</v>
      </c>
      <c r="J83" s="76">
        <v>144046.16800000003</v>
      </c>
    </row>
    <row r="84" spans="2:10" x14ac:dyDescent="0.25">
      <c r="B84" s="27" t="s">
        <v>282</v>
      </c>
      <c r="C84" s="26" t="s">
        <v>97</v>
      </c>
      <c r="D84" s="26" t="s">
        <v>274</v>
      </c>
      <c r="E84" s="38" t="s">
        <v>66</v>
      </c>
      <c r="F84" s="51"/>
      <c r="G84" s="51"/>
      <c r="H84" s="39">
        <f t="shared" si="2"/>
        <v>0</v>
      </c>
      <c r="I84" s="39">
        <f t="shared" ca="1" si="3"/>
        <v>0</v>
      </c>
      <c r="J84" s="76">
        <v>230634.37600000002</v>
      </c>
    </row>
    <row r="85" spans="2:10" x14ac:dyDescent="0.25">
      <c r="B85" s="27" t="s">
        <v>282</v>
      </c>
      <c r="C85" s="26" t="s">
        <v>97</v>
      </c>
      <c r="D85" s="26" t="s">
        <v>75</v>
      </c>
      <c r="E85" s="38" t="s">
        <v>66</v>
      </c>
      <c r="F85" s="51"/>
      <c r="G85" s="51"/>
      <c r="H85" s="39">
        <f t="shared" si="2"/>
        <v>0</v>
      </c>
      <c r="I85" s="39">
        <f t="shared" ca="1" si="3"/>
        <v>0</v>
      </c>
      <c r="J85" s="76">
        <v>144046.16800000003</v>
      </c>
    </row>
    <row r="86" spans="2:10" x14ac:dyDescent="0.25">
      <c r="B86" s="27" t="s">
        <v>282</v>
      </c>
      <c r="C86" s="26" t="s">
        <v>85</v>
      </c>
      <c r="D86" s="26" t="s">
        <v>278</v>
      </c>
      <c r="E86" s="38" t="s">
        <v>66</v>
      </c>
      <c r="F86" s="51"/>
      <c r="G86" s="51"/>
      <c r="H86" s="39">
        <f t="shared" si="2"/>
        <v>0</v>
      </c>
      <c r="I86" s="39">
        <f t="shared" ca="1" si="3"/>
        <v>0</v>
      </c>
      <c r="J86" s="76">
        <v>158081.02800000002</v>
      </c>
    </row>
    <row r="87" spans="2:10" x14ac:dyDescent="0.25">
      <c r="B87" s="27" t="s">
        <v>282</v>
      </c>
      <c r="C87" s="26" t="s">
        <v>85</v>
      </c>
      <c r="D87" s="26" t="s">
        <v>75</v>
      </c>
      <c r="E87" s="38" t="s">
        <v>66</v>
      </c>
      <c r="F87" s="51"/>
      <c r="G87" s="51"/>
      <c r="H87" s="39">
        <f t="shared" si="2"/>
        <v>0</v>
      </c>
      <c r="I87" s="39">
        <f t="shared" ca="1" si="3"/>
        <v>0</v>
      </c>
      <c r="J87" s="76">
        <v>142070.76800000004</v>
      </c>
    </row>
    <row r="88" spans="2:10" x14ac:dyDescent="0.25">
      <c r="B88" s="27" t="s">
        <v>282</v>
      </c>
      <c r="C88" s="26" t="s">
        <v>120</v>
      </c>
      <c r="D88" s="26" t="s">
        <v>277</v>
      </c>
      <c r="E88" s="38" t="s">
        <v>66</v>
      </c>
      <c r="F88" s="51"/>
      <c r="G88" s="51"/>
      <c r="H88" s="39">
        <f t="shared" si="2"/>
        <v>0</v>
      </c>
      <c r="I88" s="39">
        <f t="shared" ca="1" si="3"/>
        <v>0</v>
      </c>
      <c r="J88" s="76">
        <v>220543.17600000004</v>
      </c>
    </row>
    <row r="89" spans="2:10" x14ac:dyDescent="0.25">
      <c r="B89" s="27" t="s">
        <v>282</v>
      </c>
      <c r="C89" s="26" t="s">
        <v>120</v>
      </c>
      <c r="D89" s="26" t="s">
        <v>75</v>
      </c>
      <c r="E89" s="38" t="s">
        <v>66</v>
      </c>
      <c r="F89" s="51"/>
      <c r="G89" s="51"/>
      <c r="H89" s="39">
        <f t="shared" si="2"/>
        <v>0</v>
      </c>
      <c r="I89" s="39">
        <f t="shared" ca="1" si="3"/>
        <v>0</v>
      </c>
      <c r="J89" s="76">
        <v>144046.16800000003</v>
      </c>
    </row>
    <row r="90" spans="2:10" x14ac:dyDescent="0.25">
      <c r="B90" s="26" t="s">
        <v>282</v>
      </c>
      <c r="C90" s="26" t="s">
        <v>76</v>
      </c>
      <c r="D90" s="26" t="s">
        <v>75</v>
      </c>
      <c r="E90" s="38" t="s">
        <v>66</v>
      </c>
      <c r="F90" s="51"/>
      <c r="G90" s="51"/>
      <c r="H90" s="39">
        <f t="shared" si="2"/>
        <v>0</v>
      </c>
      <c r="I90" s="39">
        <f t="shared" ca="1" si="3"/>
        <v>0</v>
      </c>
      <c r="J90" s="76">
        <v>184407.51700000005</v>
      </c>
    </row>
    <row r="91" spans="2:10" x14ac:dyDescent="0.25">
      <c r="B91" s="27" t="s">
        <v>282</v>
      </c>
      <c r="C91" s="26" t="s">
        <v>73</v>
      </c>
      <c r="D91" s="26" t="s">
        <v>75</v>
      </c>
      <c r="E91" s="38" t="s">
        <v>66</v>
      </c>
      <c r="F91" s="51"/>
      <c r="G91" s="51"/>
      <c r="H91" s="39">
        <f t="shared" si="2"/>
        <v>0</v>
      </c>
      <c r="I91" s="39">
        <f t="shared" ca="1" si="3"/>
        <v>0</v>
      </c>
      <c r="J91" s="76">
        <v>19040.000000000033</v>
      </c>
    </row>
    <row r="92" spans="2:10" x14ac:dyDescent="0.25">
      <c r="B92" s="26" t="s">
        <v>282</v>
      </c>
      <c r="C92" s="26" t="s">
        <v>77</v>
      </c>
      <c r="D92" s="26" t="s">
        <v>75</v>
      </c>
      <c r="E92" s="38" t="s">
        <v>66</v>
      </c>
      <c r="F92" s="51"/>
      <c r="G92" s="51"/>
      <c r="H92" s="39">
        <f t="shared" si="2"/>
        <v>0</v>
      </c>
      <c r="I92" s="39">
        <f t="shared" ca="1" si="3"/>
        <v>0</v>
      </c>
      <c r="J92" s="76">
        <v>85907.052000000011</v>
      </c>
    </row>
    <row r="93" spans="2:10" x14ac:dyDescent="0.25">
      <c r="B93" s="27" t="s">
        <v>159</v>
      </c>
      <c r="C93" s="26" t="s">
        <v>97</v>
      </c>
      <c r="D93" s="27" t="s">
        <v>274</v>
      </c>
      <c r="E93" s="38" t="s">
        <v>66</v>
      </c>
      <c r="F93" s="51"/>
      <c r="G93" s="51"/>
      <c r="H93" s="39">
        <f t="shared" si="2"/>
        <v>0</v>
      </c>
      <c r="I93" s="39">
        <f t="shared" ca="1" si="3"/>
        <v>0</v>
      </c>
      <c r="J93" s="76">
        <v>191470.04800000004</v>
      </c>
    </row>
    <row r="94" spans="2:10" x14ac:dyDescent="0.25">
      <c r="B94" s="27" t="s">
        <v>159</v>
      </c>
      <c r="C94" s="26" t="s">
        <v>97</v>
      </c>
      <c r="D94" s="26" t="s">
        <v>75</v>
      </c>
      <c r="E94" s="38" t="s">
        <v>66</v>
      </c>
      <c r="F94" s="51"/>
      <c r="G94" s="51"/>
      <c r="H94" s="39">
        <f t="shared" si="2"/>
        <v>0</v>
      </c>
      <c r="I94" s="39">
        <f t="shared" ca="1" si="3"/>
        <v>0</v>
      </c>
      <c r="J94" s="76">
        <v>118013.72800000003</v>
      </c>
    </row>
    <row r="95" spans="2:10" x14ac:dyDescent="0.25">
      <c r="B95" s="27" t="s">
        <v>159</v>
      </c>
      <c r="C95" s="26" t="s">
        <v>78</v>
      </c>
      <c r="D95" s="27" t="s">
        <v>284</v>
      </c>
      <c r="E95" s="38" t="s">
        <v>66</v>
      </c>
      <c r="F95" s="51"/>
      <c r="G95" s="51"/>
      <c r="H95" s="39">
        <f t="shared" si="2"/>
        <v>0</v>
      </c>
      <c r="I95" s="39">
        <f t="shared" ca="1" si="3"/>
        <v>0</v>
      </c>
      <c r="J95" s="76">
        <v>82213.768000000011</v>
      </c>
    </row>
    <row r="96" spans="2:10" x14ac:dyDescent="0.25">
      <c r="B96" s="27" t="s">
        <v>159</v>
      </c>
      <c r="C96" s="26" t="s">
        <v>78</v>
      </c>
      <c r="D96" s="26" t="s">
        <v>75</v>
      </c>
      <c r="E96" s="38" t="s">
        <v>66</v>
      </c>
      <c r="F96" s="51"/>
      <c r="G96" s="51"/>
      <c r="H96" s="39">
        <f t="shared" si="2"/>
        <v>0</v>
      </c>
      <c r="I96" s="39">
        <f t="shared" ca="1" si="3"/>
        <v>0</v>
      </c>
      <c r="J96" s="76">
        <v>78965.067999999999</v>
      </c>
    </row>
    <row r="97" spans="2:10" x14ac:dyDescent="0.25">
      <c r="B97" s="26" t="s">
        <v>159</v>
      </c>
      <c r="C97" s="26" t="s">
        <v>73</v>
      </c>
      <c r="D97" s="26" t="s">
        <v>75</v>
      </c>
      <c r="E97" s="38" t="s">
        <v>66</v>
      </c>
      <c r="F97" s="51"/>
      <c r="G97" s="51"/>
      <c r="H97" s="39">
        <f t="shared" si="2"/>
        <v>0</v>
      </c>
      <c r="I97" s="39">
        <f t="shared" ca="1" si="3"/>
        <v>0</v>
      </c>
      <c r="J97" s="76">
        <v>8568.0000000000146</v>
      </c>
    </row>
    <row r="98" spans="2:10" x14ac:dyDescent="0.25">
      <c r="B98" s="26" t="s">
        <v>159</v>
      </c>
      <c r="C98" s="26" t="s">
        <v>285</v>
      </c>
      <c r="D98" s="26" t="s">
        <v>75</v>
      </c>
      <c r="E98" s="38" t="s">
        <v>66</v>
      </c>
      <c r="F98" s="51"/>
      <c r="G98" s="51"/>
      <c r="H98" s="39">
        <f t="shared" si="2"/>
        <v>0</v>
      </c>
      <c r="I98" s="39">
        <f t="shared" ca="1" si="3"/>
        <v>0</v>
      </c>
      <c r="J98" s="76">
        <v>92885.926000000021</v>
      </c>
    </row>
    <row r="99" spans="2:10" x14ac:dyDescent="0.25">
      <c r="B99" s="27" t="s">
        <v>286</v>
      </c>
      <c r="C99" s="26" t="s">
        <v>287</v>
      </c>
      <c r="D99" s="27" t="s">
        <v>75</v>
      </c>
      <c r="E99" s="38" t="s">
        <v>66</v>
      </c>
      <c r="F99" s="51"/>
      <c r="G99" s="51"/>
      <c r="H99" s="39">
        <f t="shared" si="2"/>
        <v>0</v>
      </c>
      <c r="I99" s="39">
        <f t="shared" ca="1" si="3"/>
        <v>0</v>
      </c>
      <c r="J99" s="76">
        <v>72490.159000000014</v>
      </c>
    </row>
    <row r="100" spans="2:10" x14ac:dyDescent="0.25">
      <c r="B100" s="27" t="s">
        <v>249</v>
      </c>
      <c r="C100" s="26" t="s">
        <v>288</v>
      </c>
      <c r="D100" s="27" t="s">
        <v>75</v>
      </c>
      <c r="E100" s="38" t="s">
        <v>66</v>
      </c>
      <c r="F100" s="51"/>
      <c r="G100" s="51"/>
      <c r="H100" s="39">
        <f t="shared" si="2"/>
        <v>0</v>
      </c>
      <c r="I100" s="39">
        <f t="shared" ca="1" si="3"/>
        <v>0</v>
      </c>
      <c r="J100" s="76">
        <v>41828.500000000015</v>
      </c>
    </row>
    <row r="101" spans="2:10" x14ac:dyDescent="0.25">
      <c r="B101" s="27" t="s">
        <v>249</v>
      </c>
      <c r="C101" s="26" t="s">
        <v>289</v>
      </c>
      <c r="D101" s="27" t="s">
        <v>75</v>
      </c>
      <c r="E101" s="38" t="s">
        <v>66</v>
      </c>
      <c r="F101" s="51"/>
      <c r="G101" s="51"/>
      <c r="H101" s="39">
        <f t="shared" si="2"/>
        <v>0</v>
      </c>
      <c r="I101" s="39">
        <f t="shared" ca="1" si="3"/>
        <v>0</v>
      </c>
      <c r="J101" s="76">
        <v>46130.302400000015</v>
      </c>
    </row>
    <row r="102" spans="2:10" x14ac:dyDescent="0.25">
      <c r="B102" s="27" t="s">
        <v>249</v>
      </c>
      <c r="C102" s="26" t="s">
        <v>290</v>
      </c>
      <c r="D102" s="27" t="s">
        <v>75</v>
      </c>
      <c r="E102" s="38" t="s">
        <v>66</v>
      </c>
      <c r="F102" s="51"/>
      <c r="G102" s="51"/>
      <c r="H102" s="39">
        <f t="shared" si="2"/>
        <v>0</v>
      </c>
      <c r="I102" s="39">
        <f t="shared" ca="1" si="3"/>
        <v>0</v>
      </c>
      <c r="J102" s="76">
        <v>38231.816392000008</v>
      </c>
    </row>
    <row r="103" spans="2:10" x14ac:dyDescent="0.25">
      <c r="B103" s="27" t="s">
        <v>249</v>
      </c>
      <c r="C103" s="26" t="s">
        <v>291</v>
      </c>
      <c r="D103" s="27" t="s">
        <v>75</v>
      </c>
      <c r="E103" s="38" t="s">
        <v>66</v>
      </c>
      <c r="F103" s="51"/>
      <c r="G103" s="51"/>
      <c r="H103" s="39">
        <f t="shared" si="2"/>
        <v>0</v>
      </c>
      <c r="I103" s="39">
        <f t="shared" ca="1" si="3"/>
        <v>0</v>
      </c>
      <c r="J103" s="76">
        <v>44309.388200000009</v>
      </c>
    </row>
    <row r="104" spans="2:10" x14ac:dyDescent="0.25">
      <c r="B104" s="26" t="s">
        <v>249</v>
      </c>
      <c r="C104" s="26" t="s">
        <v>292</v>
      </c>
      <c r="D104" s="27" t="s">
        <v>75</v>
      </c>
      <c r="E104" s="38" t="s">
        <v>66</v>
      </c>
      <c r="F104" s="51"/>
      <c r="G104" s="51"/>
      <c r="H104" s="39">
        <f t="shared" si="2"/>
        <v>0</v>
      </c>
      <c r="I104" s="39">
        <f t="shared" ca="1" si="3"/>
        <v>0</v>
      </c>
      <c r="J104" s="76">
        <v>59135.860000000022</v>
      </c>
    </row>
    <row r="105" spans="2:10" x14ac:dyDescent="0.25">
      <c r="B105" s="26" t="s">
        <v>249</v>
      </c>
      <c r="C105" s="26" t="s">
        <v>293</v>
      </c>
      <c r="D105" s="27" t="s">
        <v>75</v>
      </c>
      <c r="E105" s="38" t="s">
        <v>66</v>
      </c>
      <c r="F105" s="51"/>
      <c r="G105" s="51"/>
      <c r="H105" s="39">
        <f t="shared" si="2"/>
        <v>0</v>
      </c>
      <c r="I105" s="39">
        <f t="shared" ca="1" si="3"/>
        <v>0</v>
      </c>
      <c r="J105" s="76">
        <v>37487.332400000021</v>
      </c>
    </row>
    <row r="106" spans="2:10" x14ac:dyDescent="0.25">
      <c r="B106" s="26" t="s">
        <v>249</v>
      </c>
      <c r="C106" s="26" t="s">
        <v>294</v>
      </c>
      <c r="D106" s="27" t="s">
        <v>75</v>
      </c>
      <c r="E106" s="38" t="s">
        <v>66</v>
      </c>
      <c r="F106" s="51"/>
      <c r="G106" s="51"/>
      <c r="H106" s="39">
        <f t="shared" si="2"/>
        <v>0</v>
      </c>
      <c r="I106" s="39">
        <f t="shared" ca="1" si="3"/>
        <v>0</v>
      </c>
      <c r="J106" s="76">
        <v>41892.522000000012</v>
      </c>
    </row>
    <row r="107" spans="2:10" x14ac:dyDescent="0.25">
      <c r="B107" s="26" t="s">
        <v>249</v>
      </c>
      <c r="C107" s="26" t="s">
        <v>295</v>
      </c>
      <c r="D107" s="27" t="s">
        <v>75</v>
      </c>
      <c r="E107" s="38" t="s">
        <v>66</v>
      </c>
      <c r="F107" s="51"/>
      <c r="G107" s="51"/>
      <c r="H107" s="39">
        <f t="shared" si="2"/>
        <v>0</v>
      </c>
      <c r="I107" s="39">
        <f t="shared" ca="1" si="3"/>
        <v>0</v>
      </c>
      <c r="J107" s="76">
        <v>41892.522000000012</v>
      </c>
    </row>
    <row r="108" spans="2:10" x14ac:dyDescent="0.25">
      <c r="B108" s="26" t="s">
        <v>249</v>
      </c>
      <c r="C108" s="26" t="s">
        <v>296</v>
      </c>
      <c r="D108" s="27" t="s">
        <v>75</v>
      </c>
      <c r="E108" s="38" t="s">
        <v>66</v>
      </c>
      <c r="F108" s="51"/>
      <c r="G108" s="51"/>
      <c r="H108" s="39">
        <f t="shared" si="2"/>
        <v>0</v>
      </c>
      <c r="I108" s="39">
        <f t="shared" ca="1" si="3"/>
        <v>0</v>
      </c>
      <c r="J108" s="76">
        <v>40469.758000000016</v>
      </c>
    </row>
    <row r="109" spans="2:10" x14ac:dyDescent="0.25">
      <c r="B109" s="26" t="s">
        <v>249</v>
      </c>
      <c r="C109" s="26" t="s">
        <v>297</v>
      </c>
      <c r="D109" s="27" t="s">
        <v>75</v>
      </c>
      <c r="E109" s="38" t="s">
        <v>66</v>
      </c>
      <c r="F109" s="51"/>
      <c r="G109" s="51"/>
      <c r="H109" s="39">
        <f t="shared" si="2"/>
        <v>0</v>
      </c>
      <c r="I109" s="39">
        <f t="shared" ca="1" si="3"/>
        <v>0</v>
      </c>
      <c r="J109" s="76">
        <v>56835.352000000028</v>
      </c>
    </row>
    <row r="110" spans="2:10" x14ac:dyDescent="0.25">
      <c r="B110" s="26" t="s">
        <v>249</v>
      </c>
      <c r="C110" s="26" t="s">
        <v>298</v>
      </c>
      <c r="D110" s="27" t="s">
        <v>75</v>
      </c>
      <c r="E110" s="38" t="s">
        <v>66</v>
      </c>
      <c r="F110" s="51"/>
      <c r="G110" s="51"/>
      <c r="H110" s="39">
        <f t="shared" si="2"/>
        <v>0</v>
      </c>
      <c r="I110" s="39">
        <f t="shared" ca="1" si="3"/>
        <v>0</v>
      </c>
      <c r="J110" s="76">
        <v>44363.676000000021</v>
      </c>
    </row>
    <row r="111" spans="2:10" x14ac:dyDescent="0.25">
      <c r="B111" s="26" t="s">
        <v>249</v>
      </c>
      <c r="C111" s="26" t="s">
        <v>299</v>
      </c>
      <c r="D111" s="27" t="s">
        <v>75</v>
      </c>
      <c r="E111" s="38" t="s">
        <v>66</v>
      </c>
      <c r="F111" s="51"/>
      <c r="G111" s="51"/>
      <c r="H111" s="39">
        <f t="shared" si="2"/>
        <v>0</v>
      </c>
      <c r="I111" s="39">
        <f t="shared" ca="1" si="3"/>
        <v>0</v>
      </c>
      <c r="J111" s="76">
        <v>43417.626000000011</v>
      </c>
    </row>
    <row r="112" spans="2:10" x14ac:dyDescent="0.25">
      <c r="B112" s="27" t="s">
        <v>155</v>
      </c>
      <c r="C112" s="26" t="s">
        <v>97</v>
      </c>
      <c r="D112" s="27" t="s">
        <v>274</v>
      </c>
      <c r="E112" s="38" t="s">
        <v>66</v>
      </c>
      <c r="F112" s="51"/>
      <c r="G112" s="51"/>
      <c r="H112" s="39">
        <f t="shared" si="2"/>
        <v>0</v>
      </c>
      <c r="I112" s="39">
        <f t="shared" ca="1" si="3"/>
        <v>0</v>
      </c>
      <c r="J112" s="76">
        <v>204524.82400000005</v>
      </c>
    </row>
    <row r="113" spans="2:10" x14ac:dyDescent="0.25">
      <c r="B113" s="27" t="s">
        <v>155</v>
      </c>
      <c r="C113" s="26" t="s">
        <v>97</v>
      </c>
      <c r="D113" s="27" t="s">
        <v>75</v>
      </c>
      <c r="E113" s="38" t="s">
        <v>66</v>
      </c>
      <c r="F113" s="51"/>
      <c r="G113" s="51"/>
      <c r="H113" s="39">
        <f t="shared" si="2"/>
        <v>0</v>
      </c>
      <c r="I113" s="39">
        <f t="shared" ca="1" si="3"/>
        <v>0</v>
      </c>
      <c r="J113" s="76">
        <v>122352.46800000002</v>
      </c>
    </row>
    <row r="114" spans="2:10" x14ac:dyDescent="0.25">
      <c r="B114" s="27" t="s">
        <v>155</v>
      </c>
      <c r="C114" s="26" t="s">
        <v>128</v>
      </c>
      <c r="D114" s="27" t="s">
        <v>280</v>
      </c>
      <c r="E114" s="38" t="s">
        <v>66</v>
      </c>
      <c r="F114" s="51"/>
      <c r="G114" s="51"/>
      <c r="H114" s="39">
        <f t="shared" si="2"/>
        <v>0</v>
      </c>
      <c r="I114" s="39">
        <f t="shared" ca="1" si="3"/>
        <v>0</v>
      </c>
      <c r="J114" s="76">
        <v>197477.64400000003</v>
      </c>
    </row>
    <row r="115" spans="2:10" x14ac:dyDescent="0.25">
      <c r="B115" s="27" t="s">
        <v>155</v>
      </c>
      <c r="C115" s="26" t="s">
        <v>128</v>
      </c>
      <c r="D115" s="27" t="s">
        <v>75</v>
      </c>
      <c r="E115" s="38" t="s">
        <v>66</v>
      </c>
      <c r="F115" s="51"/>
      <c r="G115" s="51"/>
      <c r="H115" s="39">
        <f t="shared" si="2"/>
        <v>0</v>
      </c>
      <c r="I115" s="39">
        <f t="shared" ca="1" si="3"/>
        <v>0</v>
      </c>
      <c r="J115" s="76">
        <v>122352.46800000002</v>
      </c>
    </row>
    <row r="116" spans="2:10" x14ac:dyDescent="0.25">
      <c r="B116" s="27" t="s">
        <v>155</v>
      </c>
      <c r="C116" s="26" t="s">
        <v>73</v>
      </c>
      <c r="D116" s="27" t="s">
        <v>300</v>
      </c>
      <c r="E116" s="38" t="s">
        <v>66</v>
      </c>
      <c r="F116" s="51"/>
      <c r="G116" s="51"/>
      <c r="H116" s="39">
        <f t="shared" si="2"/>
        <v>0</v>
      </c>
      <c r="I116" s="39">
        <f t="shared" ca="1" si="3"/>
        <v>0</v>
      </c>
      <c r="J116" s="76">
        <v>107600.75200000002</v>
      </c>
    </row>
    <row r="117" spans="2:10" x14ac:dyDescent="0.25">
      <c r="B117" s="27" t="s">
        <v>155</v>
      </c>
      <c r="C117" s="26" t="s">
        <v>73</v>
      </c>
      <c r="D117" s="27" t="s">
        <v>75</v>
      </c>
      <c r="E117" s="38" t="s">
        <v>66</v>
      </c>
      <c r="F117" s="51"/>
      <c r="G117" s="51"/>
      <c r="H117" s="39">
        <f t="shared" si="2"/>
        <v>0</v>
      </c>
      <c r="I117" s="39">
        <f t="shared" ca="1" si="3"/>
        <v>0</v>
      </c>
      <c r="J117" s="76">
        <v>84171.556000000011</v>
      </c>
    </row>
    <row r="118" spans="2:10" x14ac:dyDescent="0.25">
      <c r="B118" s="26" t="s">
        <v>155</v>
      </c>
      <c r="C118" s="26" t="s">
        <v>301</v>
      </c>
      <c r="D118" s="27" t="s">
        <v>75</v>
      </c>
      <c r="E118" s="38" t="s">
        <v>66</v>
      </c>
      <c r="F118" s="51"/>
      <c r="G118" s="51"/>
      <c r="H118" s="39">
        <f t="shared" si="2"/>
        <v>0</v>
      </c>
      <c r="I118" s="39">
        <f t="shared" ca="1" si="3"/>
        <v>0</v>
      </c>
      <c r="J118" s="76">
        <v>93610.39800000003</v>
      </c>
    </row>
    <row r="119" spans="2:10" x14ac:dyDescent="0.25">
      <c r="B119" s="26" t="s">
        <v>155</v>
      </c>
      <c r="C119" s="26" t="s">
        <v>302</v>
      </c>
      <c r="D119" s="27" t="s">
        <v>75</v>
      </c>
      <c r="E119" s="38" t="s">
        <v>66</v>
      </c>
      <c r="F119" s="51"/>
      <c r="G119" s="51"/>
      <c r="H119" s="39">
        <f t="shared" si="2"/>
        <v>0</v>
      </c>
      <c r="I119" s="39">
        <f t="shared" ca="1" si="3"/>
        <v>0</v>
      </c>
      <c r="J119" s="76">
        <v>80211.236000000034</v>
      </c>
    </row>
    <row r="120" spans="2:10" x14ac:dyDescent="0.25">
      <c r="B120" s="26" t="s">
        <v>155</v>
      </c>
      <c r="C120" s="26" t="s">
        <v>303</v>
      </c>
      <c r="D120" s="27" t="s">
        <v>75</v>
      </c>
      <c r="E120" s="38" t="s">
        <v>66</v>
      </c>
      <c r="F120" s="51"/>
      <c r="G120" s="51"/>
      <c r="H120" s="39">
        <f t="shared" si="2"/>
        <v>0</v>
      </c>
      <c r="I120" s="39">
        <f t="shared" ca="1" si="3"/>
        <v>0</v>
      </c>
      <c r="J120" s="76">
        <v>87351.474000000017</v>
      </c>
    </row>
    <row r="121" spans="2:10" x14ac:dyDescent="0.25">
      <c r="B121" s="26" t="s">
        <v>155</v>
      </c>
      <c r="C121" s="26" t="s">
        <v>304</v>
      </c>
      <c r="D121" s="27" t="s">
        <v>75</v>
      </c>
      <c r="E121" s="38" t="s">
        <v>66</v>
      </c>
      <c r="F121" s="51"/>
      <c r="G121" s="51"/>
      <c r="H121" s="39">
        <f t="shared" si="2"/>
        <v>0</v>
      </c>
      <c r="I121" s="39">
        <f t="shared" ca="1" si="3"/>
        <v>0</v>
      </c>
      <c r="J121" s="76">
        <v>119276.08000000003</v>
      </c>
    </row>
    <row r="122" spans="2:10" x14ac:dyDescent="0.25">
      <c r="B122" s="27" t="s">
        <v>286</v>
      </c>
      <c r="C122" s="26" t="s">
        <v>120</v>
      </c>
      <c r="D122" s="27" t="s">
        <v>277</v>
      </c>
      <c r="E122" s="38" t="s">
        <v>66</v>
      </c>
      <c r="F122" s="51"/>
      <c r="G122" s="51"/>
      <c r="H122" s="39">
        <f t="shared" si="2"/>
        <v>0</v>
      </c>
      <c r="I122" s="39">
        <f t="shared" ca="1" si="3"/>
        <v>0</v>
      </c>
      <c r="J122" s="76">
        <v>195576.02400000003</v>
      </c>
    </row>
    <row r="123" spans="2:10" x14ac:dyDescent="0.25">
      <c r="B123" s="27" t="s">
        <v>286</v>
      </c>
      <c r="C123" s="26" t="s">
        <v>120</v>
      </c>
      <c r="D123" s="27" t="s">
        <v>75</v>
      </c>
      <c r="E123" s="38" t="s">
        <v>66</v>
      </c>
      <c r="F123" s="51"/>
      <c r="G123" s="51"/>
      <c r="H123" s="39">
        <f t="shared" si="2"/>
        <v>0</v>
      </c>
      <c r="I123" s="39">
        <f t="shared" ca="1" si="3"/>
        <v>0</v>
      </c>
      <c r="J123" s="76">
        <v>139707.42800000001</v>
      </c>
    </row>
    <row r="124" spans="2:10" x14ac:dyDescent="0.25">
      <c r="B124" s="27" t="s">
        <v>286</v>
      </c>
      <c r="C124" s="26" t="s">
        <v>97</v>
      </c>
      <c r="D124" s="27" t="s">
        <v>274</v>
      </c>
      <c r="E124" s="38" t="s">
        <v>66</v>
      </c>
      <c r="F124" s="51"/>
      <c r="G124" s="51"/>
      <c r="H124" s="39">
        <f t="shared" si="2"/>
        <v>0</v>
      </c>
      <c r="I124" s="39">
        <f t="shared" ca="1" si="3"/>
        <v>0</v>
      </c>
      <c r="J124" s="76">
        <v>204524.82400000005</v>
      </c>
    </row>
    <row r="125" spans="2:10" x14ac:dyDescent="0.25">
      <c r="B125" s="27" t="s">
        <v>286</v>
      </c>
      <c r="C125" s="26" t="s">
        <v>97</v>
      </c>
      <c r="D125" s="27" t="s">
        <v>75</v>
      </c>
      <c r="E125" s="38" t="s">
        <v>66</v>
      </c>
      <c r="F125" s="51"/>
      <c r="G125" s="51"/>
      <c r="H125" s="39">
        <f t="shared" si="2"/>
        <v>0</v>
      </c>
      <c r="I125" s="39">
        <f t="shared" ca="1" si="3"/>
        <v>0</v>
      </c>
      <c r="J125" s="76">
        <v>139707.42800000001</v>
      </c>
    </row>
    <row r="126" spans="2:10" x14ac:dyDescent="0.25">
      <c r="B126" s="27" t="s">
        <v>286</v>
      </c>
      <c r="C126" s="26" t="s">
        <v>85</v>
      </c>
      <c r="D126" s="27" t="s">
        <v>278</v>
      </c>
      <c r="E126" s="38" t="s">
        <v>66</v>
      </c>
      <c r="F126" s="51"/>
      <c r="G126" s="51"/>
      <c r="H126" s="39">
        <f t="shared" si="2"/>
        <v>0</v>
      </c>
      <c r="I126" s="39">
        <f t="shared" ca="1" si="3"/>
        <v>0</v>
      </c>
      <c r="J126" s="76">
        <v>128334.59800000003</v>
      </c>
    </row>
    <row r="127" spans="2:10" x14ac:dyDescent="0.25">
      <c r="B127" s="27" t="s">
        <v>286</v>
      </c>
      <c r="C127" s="26" t="s">
        <v>85</v>
      </c>
      <c r="D127" s="27" t="s">
        <v>75</v>
      </c>
      <c r="E127" s="38" t="s">
        <v>66</v>
      </c>
      <c r="F127" s="51"/>
      <c r="G127" s="51"/>
      <c r="H127" s="39">
        <f t="shared" si="2"/>
        <v>0</v>
      </c>
      <c r="I127" s="39">
        <f t="shared" ca="1" si="3"/>
        <v>0</v>
      </c>
      <c r="J127" s="76">
        <v>113478.40000000002</v>
      </c>
    </row>
    <row r="128" spans="2:10" x14ac:dyDescent="0.25">
      <c r="B128" s="26" t="s">
        <v>286</v>
      </c>
      <c r="C128" s="26" t="s">
        <v>73</v>
      </c>
      <c r="D128" s="27" t="s">
        <v>75</v>
      </c>
      <c r="E128" s="38" t="s">
        <v>66</v>
      </c>
      <c r="F128" s="51"/>
      <c r="G128" s="51"/>
      <c r="H128" s="39">
        <f t="shared" si="2"/>
        <v>0</v>
      </c>
      <c r="I128" s="39">
        <f t="shared" ca="1" si="3"/>
        <v>0</v>
      </c>
      <c r="J128" s="76">
        <v>65081.100000000013</v>
      </c>
    </row>
    <row r="129" spans="2:10" x14ac:dyDescent="0.25">
      <c r="B129" s="26" t="s">
        <v>286</v>
      </c>
      <c r="C129" s="26" t="s">
        <v>78</v>
      </c>
      <c r="D129" s="27" t="s">
        <v>75</v>
      </c>
      <c r="E129" s="38" t="s">
        <v>66</v>
      </c>
      <c r="F129" s="50"/>
      <c r="G129" s="50"/>
      <c r="H129" s="39">
        <f t="shared" si="2"/>
        <v>0</v>
      </c>
      <c r="I129" s="39">
        <f t="shared" ca="1" si="3"/>
        <v>0</v>
      </c>
      <c r="J129" s="76">
        <v>60742.360000000008</v>
      </c>
    </row>
    <row r="130" spans="2:10" x14ac:dyDescent="0.25">
      <c r="B130" s="26" t="s">
        <v>286</v>
      </c>
      <c r="C130" s="26" t="s">
        <v>305</v>
      </c>
      <c r="D130" s="27" t="s">
        <v>75</v>
      </c>
      <c r="E130" s="38" t="s">
        <v>66</v>
      </c>
      <c r="F130" s="50"/>
      <c r="G130" s="50"/>
      <c r="H130" s="39">
        <f t="shared" si="2"/>
        <v>0</v>
      </c>
      <c r="I130" s="39">
        <f t="shared" ca="1" si="3"/>
        <v>0</v>
      </c>
      <c r="J130" s="76">
        <v>104272.08400000003</v>
      </c>
    </row>
    <row r="131" spans="2:10" x14ac:dyDescent="0.25">
      <c r="B131" s="26" t="s">
        <v>286</v>
      </c>
      <c r="C131" s="26" t="s">
        <v>306</v>
      </c>
      <c r="D131" s="27" t="s">
        <v>75</v>
      </c>
      <c r="E131" s="38" t="s">
        <v>66</v>
      </c>
      <c r="F131" s="50"/>
      <c r="G131" s="50"/>
      <c r="H131" s="39">
        <f t="shared" si="2"/>
        <v>0</v>
      </c>
      <c r="I131" s="39">
        <f t="shared" ca="1" si="3"/>
        <v>0</v>
      </c>
      <c r="J131" s="76">
        <v>45317.342000000019</v>
      </c>
    </row>
    <row r="132" spans="2:10" x14ac:dyDescent="0.25">
      <c r="B132" s="27" t="s">
        <v>286</v>
      </c>
      <c r="C132" s="26" t="s">
        <v>97</v>
      </c>
      <c r="D132" s="27" t="s">
        <v>274</v>
      </c>
      <c r="E132" s="38" t="s">
        <v>66</v>
      </c>
      <c r="F132" s="51"/>
      <c r="G132" s="51"/>
      <c r="H132" s="39">
        <f t="shared" si="2"/>
        <v>0</v>
      </c>
      <c r="I132" s="39">
        <f t="shared" ca="1" si="3"/>
        <v>0</v>
      </c>
      <c r="J132" s="76">
        <v>204524.82400000005</v>
      </c>
    </row>
    <row r="133" spans="2:10" x14ac:dyDescent="0.25">
      <c r="B133" s="27" t="s">
        <v>286</v>
      </c>
      <c r="C133" s="26" t="s">
        <v>97</v>
      </c>
      <c r="D133" s="27" t="s">
        <v>75</v>
      </c>
      <c r="E133" s="38" t="s">
        <v>66</v>
      </c>
      <c r="F133" s="50"/>
      <c r="G133" s="50"/>
      <c r="H133" s="39">
        <f t="shared" ref="H133:H196" si="4">+F133*19%</f>
        <v>0</v>
      </c>
      <c r="I133" s="39">
        <f t="shared" ref="I133:I196" ca="1" si="5">+F133+I133</f>
        <v>0</v>
      </c>
      <c r="J133" s="76">
        <v>139707.42800000001</v>
      </c>
    </row>
    <row r="134" spans="2:10" x14ac:dyDescent="0.25">
      <c r="B134" s="27" t="s">
        <v>286</v>
      </c>
      <c r="C134" s="26" t="s">
        <v>120</v>
      </c>
      <c r="D134" s="27" t="s">
        <v>277</v>
      </c>
      <c r="E134" s="38" t="s">
        <v>66</v>
      </c>
      <c r="F134" s="50"/>
      <c r="G134" s="50"/>
      <c r="H134" s="39">
        <f t="shared" si="4"/>
        <v>0</v>
      </c>
      <c r="I134" s="39">
        <f t="shared" ca="1" si="5"/>
        <v>0</v>
      </c>
      <c r="J134" s="76">
        <v>195576.02400000003</v>
      </c>
    </row>
    <row r="135" spans="2:10" x14ac:dyDescent="0.25">
      <c r="B135" s="27" t="s">
        <v>286</v>
      </c>
      <c r="C135" s="26" t="s">
        <v>120</v>
      </c>
      <c r="D135" s="27" t="s">
        <v>75</v>
      </c>
      <c r="E135" s="38" t="s">
        <v>66</v>
      </c>
      <c r="F135" s="50"/>
      <c r="G135" s="50"/>
      <c r="H135" s="39">
        <f t="shared" si="4"/>
        <v>0</v>
      </c>
      <c r="I135" s="39">
        <f t="shared" ca="1" si="5"/>
        <v>0</v>
      </c>
      <c r="J135" s="76">
        <v>139707.42800000001</v>
      </c>
    </row>
    <row r="136" spans="2:10" x14ac:dyDescent="0.25">
      <c r="B136" s="27" t="s">
        <v>286</v>
      </c>
      <c r="C136" s="26" t="s">
        <v>85</v>
      </c>
      <c r="D136" s="27" t="s">
        <v>278</v>
      </c>
      <c r="E136" s="38" t="s">
        <v>66</v>
      </c>
      <c r="F136" s="50"/>
      <c r="G136" s="50"/>
      <c r="H136" s="39">
        <f t="shared" si="4"/>
        <v>0</v>
      </c>
      <c r="I136" s="39">
        <f t="shared" ca="1" si="5"/>
        <v>0</v>
      </c>
      <c r="J136" s="76">
        <v>128334.59800000003</v>
      </c>
    </row>
    <row r="137" spans="2:10" x14ac:dyDescent="0.25">
      <c r="B137" s="27" t="s">
        <v>286</v>
      </c>
      <c r="C137" s="26" t="s">
        <v>85</v>
      </c>
      <c r="D137" s="27" t="s">
        <v>75</v>
      </c>
      <c r="E137" s="38" t="s">
        <v>66</v>
      </c>
      <c r="F137" s="50"/>
      <c r="G137" s="50"/>
      <c r="H137" s="39">
        <f t="shared" si="4"/>
        <v>0</v>
      </c>
      <c r="I137" s="39">
        <f t="shared" ca="1" si="5"/>
        <v>0</v>
      </c>
      <c r="J137" s="76">
        <v>106981.00000000003</v>
      </c>
    </row>
    <row r="138" spans="2:10" x14ac:dyDescent="0.25">
      <c r="B138" s="26" t="s">
        <v>286</v>
      </c>
      <c r="C138" s="26" t="s">
        <v>304</v>
      </c>
      <c r="D138" s="27" t="s">
        <v>75</v>
      </c>
      <c r="E138" s="38" t="s">
        <v>66</v>
      </c>
      <c r="F138" s="50"/>
      <c r="G138" s="50"/>
      <c r="H138" s="39">
        <f t="shared" si="4"/>
        <v>0</v>
      </c>
      <c r="I138" s="39">
        <f t="shared" ca="1" si="5"/>
        <v>0</v>
      </c>
      <c r="J138" s="76">
        <v>95589.189500000008</v>
      </c>
    </row>
    <row r="139" spans="2:10" x14ac:dyDescent="0.25">
      <c r="B139" s="26" t="s">
        <v>286</v>
      </c>
      <c r="C139" s="26" t="s">
        <v>307</v>
      </c>
      <c r="D139" s="27" t="s">
        <v>75</v>
      </c>
      <c r="E139" s="38" t="s">
        <v>66</v>
      </c>
      <c r="F139" s="50"/>
      <c r="G139" s="50"/>
      <c r="H139" s="39">
        <f t="shared" si="4"/>
        <v>0</v>
      </c>
      <c r="I139" s="39">
        <f t="shared" ca="1" si="5"/>
        <v>0</v>
      </c>
      <c r="J139" s="76">
        <v>49407.990800000021</v>
      </c>
    </row>
    <row r="140" spans="2:10" x14ac:dyDescent="0.25">
      <c r="B140" s="26" t="s">
        <v>286</v>
      </c>
      <c r="C140" s="26" t="s">
        <v>308</v>
      </c>
      <c r="D140" s="27" t="s">
        <v>75</v>
      </c>
      <c r="E140" s="38" t="s">
        <v>66</v>
      </c>
      <c r="F140" s="50"/>
      <c r="G140" s="50"/>
      <c r="H140" s="39">
        <f t="shared" si="4"/>
        <v>0</v>
      </c>
      <c r="I140" s="39">
        <f t="shared" ca="1" si="5"/>
        <v>0</v>
      </c>
      <c r="J140" s="76">
        <v>55678.196000000018</v>
      </c>
    </row>
    <row r="141" spans="2:10" x14ac:dyDescent="0.25">
      <c r="B141" s="26" t="s">
        <v>286</v>
      </c>
      <c r="C141" s="26" t="s">
        <v>309</v>
      </c>
      <c r="D141" s="27" t="s">
        <v>75</v>
      </c>
      <c r="E141" s="38" t="s">
        <v>66</v>
      </c>
      <c r="F141" s="50"/>
      <c r="G141" s="50"/>
      <c r="H141" s="39">
        <f t="shared" si="4"/>
        <v>0</v>
      </c>
      <c r="I141" s="39">
        <f t="shared" ca="1" si="5"/>
        <v>0</v>
      </c>
      <c r="J141" s="76">
        <v>50316.294000000016</v>
      </c>
    </row>
    <row r="142" spans="2:10" x14ac:dyDescent="0.25">
      <c r="B142" s="27" t="s">
        <v>310</v>
      </c>
      <c r="C142" s="26" t="s">
        <v>78</v>
      </c>
      <c r="D142" s="27" t="s">
        <v>75</v>
      </c>
      <c r="E142" s="38" t="s">
        <v>66</v>
      </c>
      <c r="F142" s="50"/>
      <c r="G142" s="50"/>
      <c r="H142" s="39">
        <f t="shared" si="4"/>
        <v>0</v>
      </c>
      <c r="I142" s="39">
        <f t="shared" ca="1" si="5"/>
        <v>0</v>
      </c>
      <c r="J142" s="76">
        <v>59726.10000000002</v>
      </c>
    </row>
    <row r="143" spans="2:10" x14ac:dyDescent="0.25">
      <c r="B143" s="27" t="s">
        <v>310</v>
      </c>
      <c r="C143" s="26" t="s">
        <v>304</v>
      </c>
      <c r="D143" s="27" t="s">
        <v>75</v>
      </c>
      <c r="E143" s="38" t="s">
        <v>66</v>
      </c>
      <c r="F143" s="50"/>
      <c r="G143" s="50"/>
      <c r="H143" s="39">
        <f t="shared" si="4"/>
        <v>0</v>
      </c>
      <c r="I143" s="39">
        <f t="shared" ca="1" si="5"/>
        <v>0</v>
      </c>
      <c r="J143" s="76">
        <v>134377.83450000006</v>
      </c>
    </row>
    <row r="144" spans="2:10" x14ac:dyDescent="0.25">
      <c r="B144" s="27" t="s">
        <v>310</v>
      </c>
      <c r="C144" s="26" t="s">
        <v>311</v>
      </c>
      <c r="D144" s="27" t="s">
        <v>75</v>
      </c>
      <c r="E144" s="38" t="s">
        <v>66</v>
      </c>
      <c r="F144" s="50"/>
      <c r="G144" s="50"/>
      <c r="H144" s="39">
        <f t="shared" si="4"/>
        <v>0</v>
      </c>
      <c r="I144" s="39">
        <f t="shared" ca="1" si="5"/>
        <v>0</v>
      </c>
      <c r="J144" s="76">
        <v>72869.888000000021</v>
      </c>
    </row>
    <row r="145" spans="2:10" x14ac:dyDescent="0.25">
      <c r="B145" s="27" t="s">
        <v>310</v>
      </c>
      <c r="C145" s="26" t="s">
        <v>312</v>
      </c>
      <c r="D145" s="27" t="s">
        <v>75</v>
      </c>
      <c r="E145" s="38" t="s">
        <v>66</v>
      </c>
      <c r="F145" s="50"/>
      <c r="G145" s="50"/>
      <c r="H145" s="39">
        <f t="shared" si="4"/>
        <v>0</v>
      </c>
      <c r="I145" s="39">
        <f t="shared" ca="1" si="5"/>
        <v>0</v>
      </c>
      <c r="J145" s="76">
        <v>60241.310500000021</v>
      </c>
    </row>
    <row r="146" spans="2:10" x14ac:dyDescent="0.25">
      <c r="B146" s="27" t="s">
        <v>310</v>
      </c>
      <c r="C146" s="26" t="s">
        <v>313</v>
      </c>
      <c r="D146" s="27" t="s">
        <v>75</v>
      </c>
      <c r="E146" s="38" t="s">
        <v>66</v>
      </c>
      <c r="F146" s="50"/>
      <c r="G146" s="50"/>
      <c r="H146" s="39">
        <f t="shared" si="4"/>
        <v>0</v>
      </c>
      <c r="I146" s="39">
        <f t="shared" ca="1" si="5"/>
        <v>0</v>
      </c>
      <c r="J146" s="76">
        <v>53491.214000000022</v>
      </c>
    </row>
    <row r="147" spans="2:10" x14ac:dyDescent="0.25">
      <c r="B147" s="27" t="s">
        <v>155</v>
      </c>
      <c r="C147" s="26" t="s">
        <v>314</v>
      </c>
      <c r="D147" s="27" t="s">
        <v>75</v>
      </c>
      <c r="E147" s="38" t="s">
        <v>66</v>
      </c>
      <c r="F147" s="50"/>
      <c r="G147" s="50"/>
      <c r="H147" s="39">
        <f t="shared" si="4"/>
        <v>0</v>
      </c>
      <c r="I147" s="39">
        <f t="shared" ca="1" si="5"/>
        <v>0</v>
      </c>
      <c r="J147" s="76">
        <v>64661.653560000028</v>
      </c>
    </row>
    <row r="148" spans="2:10" x14ac:dyDescent="0.25">
      <c r="B148" s="27" t="s">
        <v>155</v>
      </c>
      <c r="C148" s="26" t="s">
        <v>315</v>
      </c>
      <c r="D148" s="27" t="s">
        <v>75</v>
      </c>
      <c r="E148" s="38" t="s">
        <v>66</v>
      </c>
      <c r="F148" s="50"/>
      <c r="G148" s="50"/>
      <c r="H148" s="39">
        <f t="shared" si="4"/>
        <v>0</v>
      </c>
      <c r="I148" s="39">
        <f t="shared" ca="1" si="5"/>
        <v>0</v>
      </c>
      <c r="J148" s="76">
        <v>55502.076000000023</v>
      </c>
    </row>
    <row r="149" spans="2:10" x14ac:dyDescent="0.25">
      <c r="B149" s="27" t="s">
        <v>155</v>
      </c>
      <c r="C149" s="26" t="s">
        <v>316</v>
      </c>
      <c r="D149" s="27" t="s">
        <v>75</v>
      </c>
      <c r="E149" s="38" t="s">
        <v>66</v>
      </c>
      <c r="F149" s="50"/>
      <c r="G149" s="50"/>
      <c r="H149" s="39">
        <f t="shared" si="4"/>
        <v>0</v>
      </c>
      <c r="I149" s="39">
        <f t="shared" ca="1" si="5"/>
        <v>0</v>
      </c>
      <c r="J149" s="76">
        <v>53811.086000000025</v>
      </c>
    </row>
    <row r="150" spans="2:10" x14ac:dyDescent="0.25">
      <c r="B150" s="27" t="s">
        <v>317</v>
      </c>
      <c r="C150" s="26" t="s">
        <v>318</v>
      </c>
      <c r="D150" s="27" t="s">
        <v>75</v>
      </c>
      <c r="E150" s="38" t="s">
        <v>66</v>
      </c>
      <c r="F150" s="50"/>
      <c r="G150" s="50"/>
      <c r="H150" s="39">
        <f t="shared" si="4"/>
        <v>0</v>
      </c>
      <c r="I150" s="39">
        <f t="shared" ca="1" si="5"/>
        <v>0</v>
      </c>
      <c r="J150" s="76">
        <v>109996.46000000017</v>
      </c>
    </row>
    <row r="151" spans="2:10" x14ac:dyDescent="0.25">
      <c r="B151" s="27" t="s">
        <v>317</v>
      </c>
      <c r="C151" s="26" t="s">
        <v>319</v>
      </c>
      <c r="D151" s="27" t="s">
        <v>75</v>
      </c>
      <c r="E151" s="38" t="s">
        <v>66</v>
      </c>
      <c r="F151" s="50"/>
      <c r="G151" s="50"/>
      <c r="H151" s="39">
        <f t="shared" si="4"/>
        <v>0</v>
      </c>
      <c r="I151" s="39">
        <f t="shared" ca="1" si="5"/>
        <v>0</v>
      </c>
      <c r="J151" s="76">
        <v>55879.068000000028</v>
      </c>
    </row>
    <row r="152" spans="2:10" x14ac:dyDescent="0.25">
      <c r="B152" s="27" t="s">
        <v>317</v>
      </c>
      <c r="C152" s="26" t="s">
        <v>78</v>
      </c>
      <c r="D152" s="27" t="s">
        <v>75</v>
      </c>
      <c r="E152" s="38" t="s">
        <v>66</v>
      </c>
      <c r="F152" s="50"/>
      <c r="G152" s="50"/>
      <c r="H152" s="39">
        <f t="shared" si="4"/>
        <v>0</v>
      </c>
      <c r="I152" s="39">
        <f t="shared" ca="1" si="5"/>
        <v>0</v>
      </c>
      <c r="J152" s="76">
        <v>83303.808000000034</v>
      </c>
    </row>
    <row r="153" spans="2:10" x14ac:dyDescent="0.25">
      <c r="B153" s="27" t="s">
        <v>249</v>
      </c>
      <c r="C153" s="26" t="s">
        <v>128</v>
      </c>
      <c r="D153" s="27" t="s">
        <v>280</v>
      </c>
      <c r="E153" s="38" t="s">
        <v>66</v>
      </c>
      <c r="F153" s="51"/>
      <c r="G153" s="51"/>
      <c r="H153" s="39">
        <f t="shared" si="4"/>
        <v>0</v>
      </c>
      <c r="I153" s="39">
        <f t="shared" ca="1" si="5"/>
        <v>0</v>
      </c>
      <c r="J153" s="76">
        <v>538861.86900000018</v>
      </c>
    </row>
    <row r="154" spans="2:10" x14ac:dyDescent="0.25">
      <c r="B154" s="27" t="s">
        <v>249</v>
      </c>
      <c r="C154" s="26" t="s">
        <v>128</v>
      </c>
      <c r="D154" s="27" t="s">
        <v>75</v>
      </c>
      <c r="E154" s="38" t="s">
        <v>66</v>
      </c>
      <c r="F154" s="51"/>
      <c r="G154" s="51"/>
      <c r="H154" s="39">
        <f t="shared" si="4"/>
        <v>0</v>
      </c>
      <c r="I154" s="39">
        <f t="shared" ca="1" si="5"/>
        <v>0</v>
      </c>
      <c r="J154" s="76">
        <v>361850.91600000008</v>
      </c>
    </row>
    <row r="155" spans="2:10" x14ac:dyDescent="0.25">
      <c r="B155" s="27" t="s">
        <v>249</v>
      </c>
      <c r="C155" s="26" t="s">
        <v>120</v>
      </c>
      <c r="D155" s="27" t="s">
        <v>277</v>
      </c>
      <c r="E155" s="38" t="s">
        <v>66</v>
      </c>
      <c r="F155" s="51"/>
      <c r="G155" s="51"/>
      <c r="H155" s="39">
        <f t="shared" si="4"/>
        <v>0</v>
      </c>
      <c r="I155" s="39">
        <f t="shared" ca="1" si="5"/>
        <v>0</v>
      </c>
      <c r="J155" s="76">
        <v>533672.87400000007</v>
      </c>
    </row>
    <row r="156" spans="2:10" x14ac:dyDescent="0.25">
      <c r="B156" s="27" t="s">
        <v>249</v>
      </c>
      <c r="C156" s="26" t="s">
        <v>120</v>
      </c>
      <c r="D156" s="27" t="s">
        <v>75</v>
      </c>
      <c r="E156" s="38" t="s">
        <v>66</v>
      </c>
      <c r="F156" s="51"/>
      <c r="G156" s="51"/>
      <c r="H156" s="39">
        <f t="shared" si="4"/>
        <v>0</v>
      </c>
      <c r="I156" s="39">
        <f t="shared" ca="1" si="5"/>
        <v>0</v>
      </c>
      <c r="J156" s="76">
        <v>352479.66600000008</v>
      </c>
    </row>
    <row r="157" spans="2:10" x14ac:dyDescent="0.25">
      <c r="B157" s="26" t="s">
        <v>249</v>
      </c>
      <c r="C157" s="26" t="s">
        <v>79</v>
      </c>
      <c r="D157" s="27" t="s">
        <v>75</v>
      </c>
      <c r="E157" s="38" t="s">
        <v>66</v>
      </c>
      <c r="F157" s="51"/>
      <c r="G157" s="51"/>
      <c r="H157" s="39">
        <f t="shared" si="4"/>
        <v>0</v>
      </c>
      <c r="I157" s="39">
        <f t="shared" ca="1" si="5"/>
        <v>0</v>
      </c>
      <c r="J157" s="76">
        <v>299373.06000000011</v>
      </c>
    </row>
    <row r="158" spans="2:10" x14ac:dyDescent="0.25">
      <c r="B158" s="26" t="s">
        <v>172</v>
      </c>
      <c r="C158" s="26" t="s">
        <v>320</v>
      </c>
      <c r="D158" s="27" t="s">
        <v>75</v>
      </c>
      <c r="E158" s="38" t="s">
        <v>66</v>
      </c>
      <c r="F158" s="51"/>
      <c r="G158" s="51"/>
      <c r="H158" s="39">
        <f t="shared" si="4"/>
        <v>0</v>
      </c>
      <c r="I158" s="39">
        <f t="shared" ca="1" si="5"/>
        <v>0</v>
      </c>
      <c r="J158" s="76">
        <v>64319.857000000033</v>
      </c>
    </row>
    <row r="159" spans="2:10" x14ac:dyDescent="0.25">
      <c r="B159" s="26" t="s">
        <v>172</v>
      </c>
      <c r="C159" s="26" t="s">
        <v>321</v>
      </c>
      <c r="D159" s="27" t="s">
        <v>75</v>
      </c>
      <c r="E159" s="38" t="s">
        <v>66</v>
      </c>
      <c r="F159" s="51"/>
      <c r="G159" s="51"/>
      <c r="H159" s="39">
        <f t="shared" si="4"/>
        <v>0</v>
      </c>
      <c r="I159" s="39">
        <f t="shared" ca="1" si="5"/>
        <v>0</v>
      </c>
      <c r="J159" s="76">
        <v>45474.89800000003</v>
      </c>
    </row>
    <row r="160" spans="2:10" x14ac:dyDescent="0.25">
      <c r="B160" s="26" t="s">
        <v>172</v>
      </c>
      <c r="C160" s="26" t="s">
        <v>322</v>
      </c>
      <c r="D160" s="27" t="s">
        <v>75</v>
      </c>
      <c r="E160" s="38" t="s">
        <v>66</v>
      </c>
      <c r="F160" s="51"/>
      <c r="G160" s="51"/>
      <c r="H160" s="39">
        <f t="shared" si="4"/>
        <v>0</v>
      </c>
      <c r="I160" s="39">
        <f t="shared" ca="1" si="5"/>
        <v>0</v>
      </c>
      <c r="J160" s="76">
        <v>45437.653380000025</v>
      </c>
    </row>
    <row r="161" spans="2:10" x14ac:dyDescent="0.25">
      <c r="B161" s="27" t="s">
        <v>323</v>
      </c>
      <c r="C161" s="26" t="s">
        <v>97</v>
      </c>
      <c r="D161" s="27" t="s">
        <v>274</v>
      </c>
      <c r="E161" s="38" t="s">
        <v>66</v>
      </c>
      <c r="F161" s="51"/>
      <c r="G161" s="51"/>
      <c r="H161" s="39">
        <f t="shared" si="4"/>
        <v>0</v>
      </c>
      <c r="I161" s="39">
        <f t="shared" ca="1" si="5"/>
        <v>0</v>
      </c>
      <c r="J161" s="76">
        <v>204524.82400000008</v>
      </c>
    </row>
    <row r="162" spans="2:10" x14ac:dyDescent="0.25">
      <c r="B162" s="27" t="s">
        <v>323</v>
      </c>
      <c r="C162" s="26" t="s">
        <v>97</v>
      </c>
      <c r="D162" s="27" t="s">
        <v>75</v>
      </c>
      <c r="E162" s="38" t="s">
        <v>66</v>
      </c>
      <c r="F162" s="51"/>
      <c r="G162" s="51"/>
      <c r="H162" s="39">
        <f t="shared" si="4"/>
        <v>0</v>
      </c>
      <c r="I162" s="39">
        <f t="shared" ca="1" si="5"/>
        <v>0</v>
      </c>
      <c r="J162" s="76">
        <v>139707.42800000004</v>
      </c>
    </row>
    <row r="163" spans="2:10" x14ac:dyDescent="0.25">
      <c r="B163" s="27" t="s">
        <v>323</v>
      </c>
      <c r="C163" s="26" t="s">
        <v>86</v>
      </c>
      <c r="D163" s="27" t="s">
        <v>281</v>
      </c>
      <c r="E163" s="38" t="s">
        <v>66</v>
      </c>
      <c r="F163" s="51"/>
      <c r="G163" s="51"/>
      <c r="H163" s="39">
        <f t="shared" si="4"/>
        <v>0</v>
      </c>
      <c r="I163" s="39">
        <f t="shared" ca="1" si="5"/>
        <v>0</v>
      </c>
      <c r="J163" s="76">
        <v>144638.31200000006</v>
      </c>
    </row>
    <row r="164" spans="2:10" x14ac:dyDescent="0.25">
      <c r="B164" s="27" t="s">
        <v>323</v>
      </c>
      <c r="C164" s="26" t="s">
        <v>86</v>
      </c>
      <c r="D164" s="27" t="s">
        <v>75</v>
      </c>
      <c r="E164" s="38" t="s">
        <v>66</v>
      </c>
      <c r="F164" s="51"/>
      <c r="G164" s="51"/>
      <c r="H164" s="39">
        <f t="shared" si="4"/>
        <v>0</v>
      </c>
      <c r="I164" s="39">
        <f t="shared" ca="1" si="5"/>
        <v>0</v>
      </c>
      <c r="J164" s="76">
        <v>128377.20000000004</v>
      </c>
    </row>
    <row r="165" spans="2:10" x14ac:dyDescent="0.25">
      <c r="B165" s="27" t="s">
        <v>323</v>
      </c>
      <c r="C165" s="26" t="s">
        <v>85</v>
      </c>
      <c r="D165" s="27" t="s">
        <v>278</v>
      </c>
      <c r="E165" s="38" t="s">
        <v>66</v>
      </c>
      <c r="F165" s="51"/>
      <c r="G165" s="51"/>
      <c r="H165" s="39">
        <f t="shared" si="4"/>
        <v>0</v>
      </c>
      <c r="I165" s="39">
        <f t="shared" ca="1" si="5"/>
        <v>0</v>
      </c>
      <c r="J165" s="76">
        <v>170829.49800000005</v>
      </c>
    </row>
    <row r="166" spans="2:10" x14ac:dyDescent="0.25">
      <c r="B166" s="27" t="s">
        <v>323</v>
      </c>
      <c r="C166" s="26" t="s">
        <v>85</v>
      </c>
      <c r="D166" s="27" t="s">
        <v>75</v>
      </c>
      <c r="E166" s="38" t="s">
        <v>66</v>
      </c>
      <c r="F166" s="51"/>
      <c r="G166" s="51"/>
      <c r="H166" s="39">
        <f t="shared" si="4"/>
        <v>0</v>
      </c>
      <c r="I166" s="39">
        <f t="shared" ca="1" si="5"/>
        <v>0</v>
      </c>
      <c r="J166" s="76">
        <v>144638.31200000006</v>
      </c>
    </row>
    <row r="167" spans="2:10" x14ac:dyDescent="0.25">
      <c r="B167" s="27" t="s">
        <v>323</v>
      </c>
      <c r="C167" s="26" t="s">
        <v>73</v>
      </c>
      <c r="D167" s="27" t="s">
        <v>300</v>
      </c>
      <c r="E167" s="38" t="s">
        <v>66</v>
      </c>
      <c r="F167" s="51"/>
      <c r="G167" s="51"/>
      <c r="H167" s="39">
        <f t="shared" si="4"/>
        <v>0</v>
      </c>
      <c r="I167" s="39">
        <f t="shared" ca="1" si="5"/>
        <v>0</v>
      </c>
      <c r="J167" s="76">
        <v>170946.35600000006</v>
      </c>
    </row>
    <row r="168" spans="2:10" x14ac:dyDescent="0.25">
      <c r="B168" s="27" t="s">
        <v>323</v>
      </c>
      <c r="C168" s="26" t="s">
        <v>73</v>
      </c>
      <c r="D168" s="27" t="s">
        <v>75</v>
      </c>
      <c r="E168" s="38" t="s">
        <v>66</v>
      </c>
      <c r="F168" s="51"/>
      <c r="G168" s="51"/>
      <c r="H168" s="39">
        <f t="shared" si="4"/>
        <v>0</v>
      </c>
      <c r="I168" s="39">
        <f t="shared" ca="1" si="5"/>
        <v>0</v>
      </c>
      <c r="J168" s="76">
        <v>129294.45200000005</v>
      </c>
    </row>
    <row r="169" spans="2:10" x14ac:dyDescent="0.25">
      <c r="B169" s="27" t="s">
        <v>258</v>
      </c>
      <c r="C169" s="26" t="s">
        <v>324</v>
      </c>
      <c r="D169" s="27" t="s">
        <v>75</v>
      </c>
      <c r="E169" s="38" t="s">
        <v>66</v>
      </c>
      <c r="F169" s="51"/>
      <c r="G169" s="51"/>
      <c r="H169" s="39">
        <f t="shared" si="4"/>
        <v>0</v>
      </c>
      <c r="I169" s="39">
        <f t="shared" ca="1" si="5"/>
        <v>0</v>
      </c>
      <c r="J169" s="76">
        <v>66221.120000000039</v>
      </c>
    </row>
    <row r="170" spans="2:10" x14ac:dyDescent="0.25">
      <c r="B170" s="27" t="s">
        <v>258</v>
      </c>
      <c r="C170" s="26" t="s">
        <v>325</v>
      </c>
      <c r="D170" s="27" t="s">
        <v>75</v>
      </c>
      <c r="E170" s="38" t="s">
        <v>66</v>
      </c>
      <c r="F170" s="51"/>
      <c r="G170" s="51"/>
      <c r="H170" s="39">
        <f t="shared" si="4"/>
        <v>0</v>
      </c>
      <c r="I170" s="39">
        <f t="shared" ca="1" si="5"/>
        <v>0</v>
      </c>
      <c r="J170" s="76">
        <v>55066.507440000059</v>
      </c>
    </row>
    <row r="171" spans="2:10" x14ac:dyDescent="0.25">
      <c r="B171" s="27" t="s">
        <v>258</v>
      </c>
      <c r="C171" s="26" t="s">
        <v>326</v>
      </c>
      <c r="D171" s="27" t="s">
        <v>75</v>
      </c>
      <c r="E171" s="38" t="s">
        <v>66</v>
      </c>
      <c r="F171" s="51"/>
      <c r="G171" s="51"/>
      <c r="H171" s="39">
        <f t="shared" si="4"/>
        <v>0</v>
      </c>
      <c r="I171" s="39">
        <f t="shared" ca="1" si="5"/>
        <v>0</v>
      </c>
      <c r="J171" s="76">
        <v>49163.660000000025</v>
      </c>
    </row>
    <row r="172" spans="2:10" x14ac:dyDescent="0.25">
      <c r="B172" s="27" t="s">
        <v>258</v>
      </c>
      <c r="C172" s="26" t="s">
        <v>327</v>
      </c>
      <c r="D172" s="27" t="s">
        <v>75</v>
      </c>
      <c r="E172" s="38" t="s">
        <v>66</v>
      </c>
      <c r="F172" s="51"/>
      <c r="G172" s="51"/>
      <c r="H172" s="39">
        <f t="shared" si="4"/>
        <v>0</v>
      </c>
      <c r="I172" s="39">
        <f t="shared" ca="1" si="5"/>
        <v>0</v>
      </c>
      <c r="J172" s="76">
        <v>48278.300000000032</v>
      </c>
    </row>
    <row r="173" spans="2:10" x14ac:dyDescent="0.25">
      <c r="B173" s="27" t="s">
        <v>177</v>
      </c>
      <c r="C173" s="26" t="s">
        <v>328</v>
      </c>
      <c r="D173" s="27" t="s">
        <v>75</v>
      </c>
      <c r="E173" s="38" t="s">
        <v>66</v>
      </c>
      <c r="F173" s="51"/>
      <c r="G173" s="51"/>
      <c r="H173" s="39">
        <f t="shared" si="4"/>
        <v>0</v>
      </c>
      <c r="I173" s="39">
        <f t="shared" ca="1" si="5"/>
        <v>0</v>
      </c>
      <c r="J173" s="76">
        <v>54564.094200000029</v>
      </c>
    </row>
    <row r="174" spans="2:10" x14ac:dyDescent="0.25">
      <c r="B174" s="27" t="s">
        <v>177</v>
      </c>
      <c r="C174" s="26" t="s">
        <v>329</v>
      </c>
      <c r="D174" s="27" t="s">
        <v>75</v>
      </c>
      <c r="E174" s="38" t="s">
        <v>66</v>
      </c>
      <c r="F174" s="51"/>
      <c r="G174" s="51"/>
      <c r="H174" s="39">
        <f t="shared" si="4"/>
        <v>0</v>
      </c>
      <c r="I174" s="39">
        <f t="shared" ca="1" si="5"/>
        <v>0</v>
      </c>
      <c r="J174" s="76">
        <v>55026.314000000035</v>
      </c>
    </row>
    <row r="175" spans="2:10" x14ac:dyDescent="0.25">
      <c r="B175" s="27" t="s">
        <v>177</v>
      </c>
      <c r="C175" s="26" t="s">
        <v>330</v>
      </c>
      <c r="D175" s="27" t="s">
        <v>75</v>
      </c>
      <c r="E175" s="38" t="s">
        <v>66</v>
      </c>
      <c r="F175" s="51"/>
      <c r="G175" s="51"/>
      <c r="H175" s="39">
        <f t="shared" si="4"/>
        <v>0</v>
      </c>
      <c r="I175" s="39">
        <f t="shared" ca="1" si="5"/>
        <v>0</v>
      </c>
      <c r="J175" s="76">
        <v>59115.392000000029</v>
      </c>
    </row>
    <row r="176" spans="2:10" x14ac:dyDescent="0.25">
      <c r="B176" s="27" t="s">
        <v>177</v>
      </c>
      <c r="C176" s="26" t="s">
        <v>331</v>
      </c>
      <c r="D176" s="27" t="s">
        <v>75</v>
      </c>
      <c r="E176" s="38" t="s">
        <v>66</v>
      </c>
      <c r="F176" s="51"/>
      <c r="G176" s="51"/>
      <c r="H176" s="39">
        <f t="shared" si="4"/>
        <v>0</v>
      </c>
      <c r="I176" s="39">
        <f t="shared" ca="1" si="5"/>
        <v>0</v>
      </c>
      <c r="J176" s="76">
        <v>82139.428700000033</v>
      </c>
    </row>
    <row r="177" spans="2:10" x14ac:dyDescent="0.25">
      <c r="B177" s="27" t="s">
        <v>332</v>
      </c>
      <c r="C177" s="26" t="s">
        <v>85</v>
      </c>
      <c r="D177" s="27" t="s">
        <v>278</v>
      </c>
      <c r="E177" s="38" t="s">
        <v>66</v>
      </c>
      <c r="F177" s="50"/>
      <c r="G177" s="50"/>
      <c r="H177" s="39">
        <f t="shared" si="4"/>
        <v>0</v>
      </c>
      <c r="I177" s="39">
        <f t="shared" ca="1" si="5"/>
        <v>0</v>
      </c>
      <c r="J177" s="76">
        <v>125784.90400000005</v>
      </c>
    </row>
    <row r="178" spans="2:10" x14ac:dyDescent="0.25">
      <c r="B178" s="27" t="s">
        <v>332</v>
      </c>
      <c r="C178" s="26" t="s">
        <v>85</v>
      </c>
      <c r="D178" s="27" t="s">
        <v>75</v>
      </c>
      <c r="E178" s="38" t="s">
        <v>66</v>
      </c>
      <c r="F178" s="50"/>
      <c r="G178" s="50"/>
      <c r="H178" s="39">
        <f t="shared" si="4"/>
        <v>0</v>
      </c>
      <c r="I178" s="39">
        <f t="shared" ca="1" si="5"/>
        <v>0</v>
      </c>
      <c r="J178" s="76">
        <v>125149.92000000004</v>
      </c>
    </row>
    <row r="179" spans="2:10" x14ac:dyDescent="0.25">
      <c r="B179" s="27" t="s">
        <v>332</v>
      </c>
      <c r="C179" s="26" t="s">
        <v>73</v>
      </c>
      <c r="D179" s="27" t="s">
        <v>300</v>
      </c>
      <c r="E179" s="38" t="s">
        <v>66</v>
      </c>
      <c r="F179" s="50"/>
      <c r="G179" s="50"/>
      <c r="H179" s="39">
        <f t="shared" si="4"/>
        <v>0</v>
      </c>
      <c r="I179" s="39">
        <f t="shared" ca="1" si="5"/>
        <v>0</v>
      </c>
      <c r="J179" s="76">
        <v>104997.50800000003</v>
      </c>
    </row>
    <row r="180" spans="2:10" x14ac:dyDescent="0.25">
      <c r="B180" s="27" t="s">
        <v>332</v>
      </c>
      <c r="C180" s="26" t="s">
        <v>73</v>
      </c>
      <c r="D180" s="27" t="s">
        <v>75</v>
      </c>
      <c r="E180" s="38" t="s">
        <v>66</v>
      </c>
      <c r="F180" s="51"/>
      <c r="G180" s="51"/>
      <c r="H180" s="39">
        <f t="shared" si="4"/>
        <v>0</v>
      </c>
      <c r="I180" s="39">
        <f t="shared" ca="1" si="5"/>
        <v>0</v>
      </c>
      <c r="J180" s="76">
        <v>83303.808000000034</v>
      </c>
    </row>
    <row r="181" spans="2:10" x14ac:dyDescent="0.25">
      <c r="B181" s="27" t="s">
        <v>332</v>
      </c>
      <c r="C181" s="26" t="s">
        <v>86</v>
      </c>
      <c r="D181" s="27" t="s">
        <v>281</v>
      </c>
      <c r="E181" s="38" t="s">
        <v>66</v>
      </c>
      <c r="F181" s="51"/>
      <c r="G181" s="51"/>
      <c r="H181" s="39">
        <f t="shared" si="4"/>
        <v>0</v>
      </c>
      <c r="I181" s="39">
        <f t="shared" ca="1" si="5"/>
        <v>0</v>
      </c>
      <c r="J181" s="76">
        <v>105269.30400000003</v>
      </c>
    </row>
    <row r="182" spans="2:10" x14ac:dyDescent="0.25">
      <c r="B182" s="27" t="s">
        <v>332</v>
      </c>
      <c r="C182" s="26" t="s">
        <v>86</v>
      </c>
      <c r="D182" s="27" t="s">
        <v>75</v>
      </c>
      <c r="E182" s="38" t="s">
        <v>66</v>
      </c>
      <c r="F182" s="51"/>
      <c r="G182" s="51"/>
      <c r="H182" s="39">
        <f t="shared" si="4"/>
        <v>0</v>
      </c>
      <c r="I182" s="39">
        <f t="shared" ca="1" si="5"/>
        <v>0</v>
      </c>
      <c r="J182" s="76">
        <v>105269.30400000003</v>
      </c>
    </row>
    <row r="183" spans="2:10" x14ac:dyDescent="0.25">
      <c r="B183" s="27" t="s">
        <v>262</v>
      </c>
      <c r="C183" s="26" t="s">
        <v>333</v>
      </c>
      <c r="D183" s="27" t="s">
        <v>75</v>
      </c>
      <c r="E183" s="38" t="s">
        <v>66</v>
      </c>
      <c r="F183" s="51"/>
      <c r="G183" s="51"/>
      <c r="H183" s="39">
        <f t="shared" si="4"/>
        <v>0</v>
      </c>
      <c r="I183" s="39">
        <f t="shared" ca="1" si="5"/>
        <v>0</v>
      </c>
      <c r="J183" s="76">
        <v>66936.131500000018</v>
      </c>
    </row>
    <row r="184" spans="2:10" x14ac:dyDescent="0.25">
      <c r="B184" s="27" t="s">
        <v>262</v>
      </c>
      <c r="C184" s="26" t="s">
        <v>264</v>
      </c>
      <c r="D184" s="27" t="s">
        <v>75</v>
      </c>
      <c r="E184" s="38" t="s">
        <v>66</v>
      </c>
      <c r="F184" s="51"/>
      <c r="G184" s="51"/>
      <c r="H184" s="39">
        <f t="shared" si="4"/>
        <v>0</v>
      </c>
      <c r="I184" s="39">
        <f t="shared" ca="1" si="5"/>
        <v>0</v>
      </c>
      <c r="J184" s="76">
        <v>59968.261192000027</v>
      </c>
    </row>
    <row r="185" spans="2:10" x14ac:dyDescent="0.25">
      <c r="B185" s="27" t="s">
        <v>182</v>
      </c>
      <c r="C185" s="26" t="s">
        <v>334</v>
      </c>
      <c r="D185" s="27" t="s">
        <v>75</v>
      </c>
      <c r="E185" s="38" t="s">
        <v>66</v>
      </c>
      <c r="F185" s="51"/>
      <c r="G185" s="51"/>
      <c r="H185" s="39">
        <f t="shared" si="4"/>
        <v>0</v>
      </c>
      <c r="I185" s="39">
        <f t="shared" ca="1" si="5"/>
        <v>0</v>
      </c>
      <c r="J185" s="76">
        <v>48036.49200000002</v>
      </c>
    </row>
    <row r="186" spans="2:10" x14ac:dyDescent="0.25">
      <c r="B186" s="27" t="s">
        <v>182</v>
      </c>
      <c r="C186" s="26" t="s">
        <v>268</v>
      </c>
      <c r="D186" s="27" t="s">
        <v>75</v>
      </c>
      <c r="E186" s="38" t="s">
        <v>66</v>
      </c>
      <c r="F186" s="51"/>
      <c r="G186" s="51"/>
      <c r="H186" s="39">
        <f t="shared" si="4"/>
        <v>0</v>
      </c>
      <c r="I186" s="39">
        <f t="shared" ca="1" si="5"/>
        <v>0</v>
      </c>
      <c r="J186" s="76">
        <v>61363.159200000016</v>
      </c>
    </row>
    <row r="187" spans="2:10" x14ac:dyDescent="0.25">
      <c r="B187" s="27" t="s">
        <v>182</v>
      </c>
      <c r="C187" s="26" t="s">
        <v>335</v>
      </c>
      <c r="D187" s="27" t="s">
        <v>75</v>
      </c>
      <c r="E187" s="38" t="s">
        <v>66</v>
      </c>
      <c r="F187" s="51"/>
      <c r="G187" s="51"/>
      <c r="H187" s="39">
        <f t="shared" si="4"/>
        <v>0</v>
      </c>
      <c r="I187" s="39">
        <f t="shared" ca="1" si="5"/>
        <v>0</v>
      </c>
      <c r="J187" s="76">
        <v>55435.674000000021</v>
      </c>
    </row>
    <row r="188" spans="2:10" ht="31.5" x14ac:dyDescent="0.25">
      <c r="B188" s="27" t="s">
        <v>182</v>
      </c>
      <c r="C188" s="26" t="s">
        <v>336</v>
      </c>
      <c r="D188" s="27" t="s">
        <v>75</v>
      </c>
      <c r="E188" s="38" t="s">
        <v>66</v>
      </c>
      <c r="F188" s="51"/>
      <c r="G188" s="51"/>
      <c r="H188" s="39">
        <f t="shared" si="4"/>
        <v>0</v>
      </c>
      <c r="I188" s="39">
        <f t="shared" ca="1" si="5"/>
        <v>0</v>
      </c>
      <c r="J188" s="76">
        <v>63437.472000000023</v>
      </c>
    </row>
    <row r="189" spans="2:10" ht="31.5" x14ac:dyDescent="0.25">
      <c r="B189" s="27" t="s">
        <v>182</v>
      </c>
      <c r="C189" s="26" t="s">
        <v>337</v>
      </c>
      <c r="D189" s="27" t="s">
        <v>75</v>
      </c>
      <c r="E189" s="38" t="s">
        <v>66</v>
      </c>
      <c r="F189" s="51"/>
      <c r="G189" s="51"/>
      <c r="H189" s="39">
        <f t="shared" si="4"/>
        <v>0</v>
      </c>
      <c r="I189" s="39">
        <f t="shared" ca="1" si="5"/>
        <v>0</v>
      </c>
      <c r="J189" s="76">
        <v>64489.670000000027</v>
      </c>
    </row>
    <row r="190" spans="2:10" x14ac:dyDescent="0.25">
      <c r="B190" s="27" t="s">
        <v>182</v>
      </c>
      <c r="C190" s="26" t="s">
        <v>77</v>
      </c>
      <c r="D190" s="27" t="s">
        <v>75</v>
      </c>
      <c r="E190" s="38" t="s">
        <v>66</v>
      </c>
      <c r="F190" s="51"/>
      <c r="G190" s="51"/>
      <c r="H190" s="39">
        <f t="shared" si="4"/>
        <v>0</v>
      </c>
      <c r="I190" s="39">
        <f t="shared" ca="1" si="5"/>
        <v>0</v>
      </c>
      <c r="J190" s="76">
        <v>64213.352000000028</v>
      </c>
    </row>
    <row r="191" spans="2:10" x14ac:dyDescent="0.25">
      <c r="B191" s="27" t="s">
        <v>182</v>
      </c>
      <c r="C191" s="26" t="s">
        <v>85</v>
      </c>
      <c r="D191" s="27" t="s">
        <v>75</v>
      </c>
      <c r="E191" s="38" t="s">
        <v>66</v>
      </c>
      <c r="F191" s="51"/>
      <c r="G191" s="51"/>
      <c r="H191" s="39">
        <f t="shared" si="4"/>
        <v>0</v>
      </c>
      <c r="I191" s="39">
        <f t="shared" ca="1" si="5"/>
        <v>0</v>
      </c>
      <c r="J191" s="76">
        <v>134511.41200000004</v>
      </c>
    </row>
    <row r="192" spans="2:10" ht="31.5" x14ac:dyDescent="0.25">
      <c r="B192" s="27" t="s">
        <v>182</v>
      </c>
      <c r="C192" s="26" t="s">
        <v>336</v>
      </c>
      <c r="D192" s="27" t="s">
        <v>75</v>
      </c>
      <c r="E192" s="38" t="s">
        <v>66</v>
      </c>
      <c r="F192" s="51"/>
      <c r="G192" s="51"/>
      <c r="H192" s="39">
        <f t="shared" si="4"/>
        <v>0</v>
      </c>
      <c r="I192" s="39">
        <f t="shared" ca="1" si="5"/>
        <v>0</v>
      </c>
      <c r="J192" s="76">
        <v>63437.472000000023</v>
      </c>
    </row>
    <row r="193" spans="2:10" ht="31.5" x14ac:dyDescent="0.25">
      <c r="B193" s="27" t="s">
        <v>244</v>
      </c>
      <c r="C193" s="26" t="s">
        <v>336</v>
      </c>
      <c r="D193" s="27" t="s">
        <v>75</v>
      </c>
      <c r="E193" s="38" t="s">
        <v>66</v>
      </c>
      <c r="F193" s="51"/>
      <c r="G193" s="51"/>
      <c r="H193" s="39">
        <f t="shared" si="4"/>
        <v>0</v>
      </c>
      <c r="I193" s="39">
        <f t="shared" ca="1" si="5"/>
        <v>0</v>
      </c>
      <c r="J193" s="76">
        <v>63437.472000000023</v>
      </c>
    </row>
    <row r="194" spans="2:10" x14ac:dyDescent="0.25">
      <c r="B194" s="27" t="s">
        <v>270</v>
      </c>
      <c r="C194" s="26" t="s">
        <v>338</v>
      </c>
      <c r="D194" s="27" t="s">
        <v>75</v>
      </c>
      <c r="E194" s="38" t="s">
        <v>66</v>
      </c>
      <c r="F194" s="51"/>
      <c r="G194" s="51"/>
      <c r="H194" s="39">
        <f t="shared" si="4"/>
        <v>0</v>
      </c>
      <c r="I194" s="39">
        <f t="shared" ca="1" si="5"/>
        <v>0</v>
      </c>
      <c r="J194" s="76">
        <v>53375.784000000007</v>
      </c>
    </row>
    <row r="195" spans="2:10" x14ac:dyDescent="0.25">
      <c r="B195" s="27" t="s">
        <v>270</v>
      </c>
      <c r="C195" s="26" t="s">
        <v>339</v>
      </c>
      <c r="D195" s="27" t="s">
        <v>75</v>
      </c>
      <c r="E195" s="38" t="s">
        <v>66</v>
      </c>
      <c r="F195" s="51"/>
      <c r="G195" s="51"/>
      <c r="H195" s="39">
        <f t="shared" si="4"/>
        <v>0</v>
      </c>
      <c r="I195" s="39">
        <f t="shared" ca="1" si="5"/>
        <v>0</v>
      </c>
      <c r="J195" s="76">
        <v>71438.556000000041</v>
      </c>
    </row>
    <row r="196" spans="2:10" x14ac:dyDescent="0.25">
      <c r="B196" s="27" t="s">
        <v>340</v>
      </c>
      <c r="C196" s="26" t="s">
        <v>97</v>
      </c>
      <c r="D196" s="27" t="s">
        <v>274</v>
      </c>
      <c r="E196" s="38" t="s">
        <v>66</v>
      </c>
      <c r="F196" s="51"/>
      <c r="G196" s="51"/>
      <c r="H196" s="39">
        <f t="shared" si="4"/>
        <v>0</v>
      </c>
      <c r="I196" s="39">
        <f t="shared" ca="1" si="5"/>
        <v>0</v>
      </c>
      <c r="J196" s="76">
        <v>204524.82400000008</v>
      </c>
    </row>
    <row r="197" spans="2:10" x14ac:dyDescent="0.25">
      <c r="B197" s="27" t="s">
        <v>340</v>
      </c>
      <c r="C197" s="26" t="s">
        <v>97</v>
      </c>
      <c r="D197" s="27" t="s">
        <v>75</v>
      </c>
      <c r="E197" s="38" t="s">
        <v>66</v>
      </c>
      <c r="F197" s="51"/>
      <c r="G197" s="51"/>
      <c r="H197" s="39">
        <f t="shared" ref="H197:H260" si="6">+F197*19%</f>
        <v>0</v>
      </c>
      <c r="I197" s="39">
        <f t="shared" ref="I197:I260" ca="1" si="7">+F197+I197</f>
        <v>0</v>
      </c>
      <c r="J197" s="76">
        <v>139707.42800000004</v>
      </c>
    </row>
    <row r="198" spans="2:10" x14ac:dyDescent="0.25">
      <c r="B198" s="27" t="s">
        <v>340</v>
      </c>
      <c r="C198" s="26" t="s">
        <v>86</v>
      </c>
      <c r="D198" s="27" t="s">
        <v>281</v>
      </c>
      <c r="E198" s="38" t="s">
        <v>66</v>
      </c>
      <c r="F198" s="51"/>
      <c r="G198" s="51"/>
      <c r="H198" s="39">
        <f t="shared" si="6"/>
        <v>0</v>
      </c>
      <c r="I198" s="39">
        <f t="shared" ca="1" si="7"/>
        <v>0</v>
      </c>
      <c r="J198" s="76">
        <v>140359.07200000004</v>
      </c>
    </row>
    <row r="199" spans="2:10" x14ac:dyDescent="0.25">
      <c r="B199" s="27" t="s">
        <v>340</v>
      </c>
      <c r="C199" s="26" t="s">
        <v>86</v>
      </c>
      <c r="D199" s="27" t="s">
        <v>75</v>
      </c>
      <c r="E199" s="38" t="s">
        <v>66</v>
      </c>
      <c r="F199" s="51"/>
      <c r="G199" s="51"/>
      <c r="H199" s="39">
        <f t="shared" si="6"/>
        <v>0</v>
      </c>
      <c r="I199" s="39">
        <f t="shared" ca="1" si="7"/>
        <v>0</v>
      </c>
      <c r="J199" s="76">
        <v>121530.41600000006</v>
      </c>
    </row>
    <row r="200" spans="2:10" x14ac:dyDescent="0.25">
      <c r="B200" s="27" t="s">
        <v>340</v>
      </c>
      <c r="C200" s="26" t="s">
        <v>85</v>
      </c>
      <c r="D200" s="27" t="s">
        <v>278</v>
      </c>
      <c r="E200" s="38" t="s">
        <v>66</v>
      </c>
      <c r="F200" s="51"/>
      <c r="G200" s="51"/>
      <c r="H200" s="39">
        <f t="shared" si="6"/>
        <v>0</v>
      </c>
      <c r="I200" s="39">
        <f t="shared" ca="1" si="7"/>
        <v>0</v>
      </c>
      <c r="J200" s="76">
        <v>165730.11000000007</v>
      </c>
    </row>
    <row r="201" spans="2:10" x14ac:dyDescent="0.25">
      <c r="B201" s="27" t="s">
        <v>340</v>
      </c>
      <c r="C201" s="26" t="s">
        <v>85</v>
      </c>
      <c r="D201" s="27" t="s">
        <v>75</v>
      </c>
      <c r="E201" s="38" t="s">
        <v>66</v>
      </c>
      <c r="F201" s="51"/>
      <c r="G201" s="51"/>
      <c r="H201" s="39">
        <f t="shared" si="6"/>
        <v>0</v>
      </c>
      <c r="I201" s="39">
        <f t="shared" ca="1" si="7"/>
        <v>0</v>
      </c>
      <c r="J201" s="76">
        <v>138647.37600000005</v>
      </c>
    </row>
    <row r="202" spans="2:10" x14ac:dyDescent="0.25">
      <c r="B202" s="27" t="s">
        <v>341</v>
      </c>
      <c r="C202" s="26" t="s">
        <v>97</v>
      </c>
      <c r="D202" s="27" t="s">
        <v>274</v>
      </c>
      <c r="E202" s="38" t="s">
        <v>66</v>
      </c>
      <c r="F202" s="51"/>
      <c r="G202" s="51"/>
      <c r="H202" s="39">
        <f t="shared" si="6"/>
        <v>0</v>
      </c>
      <c r="I202" s="39">
        <f t="shared" ca="1" si="7"/>
        <v>0</v>
      </c>
      <c r="J202" s="76">
        <v>253480.23400000008</v>
      </c>
    </row>
    <row r="203" spans="2:10" x14ac:dyDescent="0.25">
      <c r="B203" s="27" t="s">
        <v>341</v>
      </c>
      <c r="C203" s="26" t="s">
        <v>97</v>
      </c>
      <c r="D203" s="27" t="s">
        <v>75</v>
      </c>
      <c r="E203" s="38" t="s">
        <v>66</v>
      </c>
      <c r="F203" s="51"/>
      <c r="G203" s="51"/>
      <c r="H203" s="39">
        <f t="shared" si="6"/>
        <v>0</v>
      </c>
      <c r="I203" s="39">
        <f t="shared" ca="1" si="7"/>
        <v>0</v>
      </c>
      <c r="J203" s="76">
        <v>152081.04800000004</v>
      </c>
    </row>
    <row r="204" spans="2:10" x14ac:dyDescent="0.25">
      <c r="B204" s="27" t="s">
        <v>341</v>
      </c>
      <c r="C204" s="26" t="s">
        <v>85</v>
      </c>
      <c r="D204" s="27" t="s">
        <v>278</v>
      </c>
      <c r="E204" s="38" t="s">
        <v>66</v>
      </c>
      <c r="F204" s="51"/>
      <c r="G204" s="51"/>
      <c r="H204" s="39">
        <f t="shared" si="6"/>
        <v>0</v>
      </c>
      <c r="I204" s="39">
        <f t="shared" ca="1" si="7"/>
        <v>0</v>
      </c>
      <c r="J204" s="76">
        <v>201425.82600000006</v>
      </c>
    </row>
    <row r="205" spans="2:10" x14ac:dyDescent="0.25">
      <c r="B205" s="27" t="s">
        <v>341</v>
      </c>
      <c r="C205" s="26" t="s">
        <v>85</v>
      </c>
      <c r="D205" s="27" t="s">
        <v>75</v>
      </c>
      <c r="E205" s="38" t="s">
        <v>66</v>
      </c>
      <c r="F205" s="51"/>
      <c r="G205" s="51"/>
      <c r="H205" s="39">
        <f t="shared" si="6"/>
        <v>0</v>
      </c>
      <c r="I205" s="39">
        <f t="shared" ca="1" si="7"/>
        <v>0</v>
      </c>
      <c r="J205" s="76">
        <v>171169.60000000006</v>
      </c>
    </row>
    <row r="206" spans="2:10" x14ac:dyDescent="0.25">
      <c r="B206" s="27" t="s">
        <v>341</v>
      </c>
      <c r="C206" s="26" t="s">
        <v>86</v>
      </c>
      <c r="D206" s="27" t="s">
        <v>281</v>
      </c>
      <c r="E206" s="38" t="s">
        <v>66</v>
      </c>
      <c r="F206" s="51"/>
      <c r="G206" s="51"/>
      <c r="H206" s="39">
        <f t="shared" si="6"/>
        <v>0</v>
      </c>
      <c r="I206" s="39">
        <f t="shared" ca="1" si="7"/>
        <v>0</v>
      </c>
      <c r="J206" s="76">
        <v>172681.85200000007</v>
      </c>
    </row>
    <row r="207" spans="2:10" x14ac:dyDescent="0.25">
      <c r="B207" s="27" t="s">
        <v>341</v>
      </c>
      <c r="C207" s="26" t="s">
        <v>86</v>
      </c>
      <c r="D207" s="27" t="s">
        <v>75</v>
      </c>
      <c r="E207" s="38" t="s">
        <v>66</v>
      </c>
      <c r="F207" s="51"/>
      <c r="G207" s="51"/>
      <c r="H207" s="39">
        <f t="shared" si="6"/>
        <v>0</v>
      </c>
      <c r="I207" s="39">
        <f t="shared" ca="1" si="7"/>
        <v>0</v>
      </c>
      <c r="J207" s="76">
        <v>153591.39600000004</v>
      </c>
    </row>
    <row r="208" spans="2:10" x14ac:dyDescent="0.25">
      <c r="B208" s="27" t="s">
        <v>214</v>
      </c>
      <c r="C208" s="26" t="s">
        <v>97</v>
      </c>
      <c r="D208" s="27" t="s">
        <v>274</v>
      </c>
      <c r="E208" s="38" t="s">
        <v>66</v>
      </c>
      <c r="F208" s="51"/>
      <c r="G208" s="51"/>
      <c r="H208" s="39">
        <f t="shared" si="6"/>
        <v>0</v>
      </c>
      <c r="I208" s="39">
        <f t="shared" ca="1" si="7"/>
        <v>0</v>
      </c>
      <c r="J208" s="76">
        <v>214315.9060000001</v>
      </c>
    </row>
    <row r="209" spans="2:10" x14ac:dyDescent="0.25">
      <c r="B209" s="27" t="s">
        <v>214</v>
      </c>
      <c r="C209" s="26" t="s">
        <v>97</v>
      </c>
      <c r="D209" s="27" t="s">
        <v>75</v>
      </c>
      <c r="E209" s="38" t="s">
        <v>66</v>
      </c>
      <c r="F209" s="51"/>
      <c r="G209" s="51"/>
      <c r="H209" s="39">
        <f t="shared" si="6"/>
        <v>0</v>
      </c>
      <c r="I209" s="39">
        <f t="shared" ca="1" si="7"/>
        <v>0</v>
      </c>
      <c r="J209" s="76">
        <v>139707.42800000004</v>
      </c>
    </row>
    <row r="210" spans="2:10" x14ac:dyDescent="0.25">
      <c r="B210" s="27" t="s">
        <v>214</v>
      </c>
      <c r="C210" s="26" t="s">
        <v>342</v>
      </c>
      <c r="D210" s="27" t="s">
        <v>277</v>
      </c>
      <c r="E210" s="38" t="s">
        <v>66</v>
      </c>
      <c r="F210" s="51"/>
      <c r="G210" s="51"/>
      <c r="H210" s="39">
        <f t="shared" si="6"/>
        <v>0</v>
      </c>
      <c r="I210" s="39">
        <f t="shared" ca="1" si="7"/>
        <v>0</v>
      </c>
      <c r="J210" s="76">
        <v>189592.46600000007</v>
      </c>
    </row>
    <row r="211" spans="2:10" x14ac:dyDescent="0.25">
      <c r="B211" s="27" t="s">
        <v>214</v>
      </c>
      <c r="C211" s="26" t="s">
        <v>342</v>
      </c>
      <c r="D211" s="27" t="s">
        <v>75</v>
      </c>
      <c r="E211" s="38" t="s">
        <v>66</v>
      </c>
      <c r="F211" s="51"/>
      <c r="G211" s="51"/>
      <c r="H211" s="39">
        <f t="shared" si="6"/>
        <v>0</v>
      </c>
      <c r="I211" s="39">
        <f t="shared" ca="1" si="7"/>
        <v>0</v>
      </c>
      <c r="J211" s="76">
        <v>132917.28800000003</v>
      </c>
    </row>
    <row r="212" spans="2:10" x14ac:dyDescent="0.25">
      <c r="B212" s="27" t="s">
        <v>214</v>
      </c>
      <c r="C212" s="26" t="s">
        <v>73</v>
      </c>
      <c r="D212" s="27" t="s">
        <v>300</v>
      </c>
      <c r="E212" s="38" t="s">
        <v>66</v>
      </c>
      <c r="F212" s="51"/>
      <c r="G212" s="51"/>
      <c r="H212" s="39">
        <f t="shared" si="6"/>
        <v>0</v>
      </c>
      <c r="I212" s="39">
        <f t="shared" ca="1" si="7"/>
        <v>0</v>
      </c>
      <c r="J212" s="76">
        <v>162524.96400000007</v>
      </c>
    </row>
    <row r="213" spans="2:10" x14ac:dyDescent="0.25">
      <c r="B213" s="27" t="s">
        <v>214</v>
      </c>
      <c r="C213" s="26" t="s">
        <v>73</v>
      </c>
      <c r="D213" s="27" t="s">
        <v>75</v>
      </c>
      <c r="E213" s="38" t="s">
        <v>66</v>
      </c>
      <c r="F213" s="51"/>
      <c r="G213" s="51"/>
      <c r="H213" s="39">
        <f t="shared" si="6"/>
        <v>0</v>
      </c>
      <c r="I213" s="39">
        <f t="shared" ca="1" si="7"/>
        <v>0</v>
      </c>
      <c r="J213" s="76">
        <v>118013.72800000005</v>
      </c>
    </row>
    <row r="214" spans="2:10" x14ac:dyDescent="0.25">
      <c r="B214" s="27" t="s">
        <v>63</v>
      </c>
      <c r="C214" s="26" t="s">
        <v>64</v>
      </c>
      <c r="D214" s="27" t="s">
        <v>65</v>
      </c>
      <c r="E214" s="38" t="s">
        <v>66</v>
      </c>
      <c r="F214" s="51"/>
      <c r="G214" s="51"/>
      <c r="H214" s="39">
        <f t="shared" si="6"/>
        <v>0</v>
      </c>
      <c r="I214" s="39">
        <f t="shared" ca="1" si="7"/>
        <v>0</v>
      </c>
      <c r="J214" s="76">
        <v>4768719.6126640001</v>
      </c>
    </row>
    <row r="215" spans="2:10" x14ac:dyDescent="0.25">
      <c r="B215" s="27" t="s">
        <v>63</v>
      </c>
      <c r="C215" s="26" t="s">
        <v>80</v>
      </c>
      <c r="D215" s="27" t="s">
        <v>343</v>
      </c>
      <c r="E215" s="38" t="s">
        <v>66</v>
      </c>
      <c r="F215" s="51"/>
      <c r="G215" s="51"/>
      <c r="H215" s="39">
        <f t="shared" si="6"/>
        <v>0</v>
      </c>
      <c r="I215" s="39">
        <f t="shared" ca="1" si="7"/>
        <v>0</v>
      </c>
      <c r="J215" s="76">
        <v>8416451.120000001</v>
      </c>
    </row>
    <row r="216" spans="2:10" x14ac:dyDescent="0.25">
      <c r="B216" s="27" t="s">
        <v>63</v>
      </c>
      <c r="C216" s="26" t="s">
        <v>89</v>
      </c>
      <c r="D216" s="27" t="s">
        <v>90</v>
      </c>
      <c r="E216" s="38" t="s">
        <v>66</v>
      </c>
      <c r="F216" s="51"/>
      <c r="G216" s="51"/>
      <c r="H216" s="39">
        <f t="shared" si="6"/>
        <v>0</v>
      </c>
      <c r="I216" s="39">
        <f t="shared" ca="1" si="7"/>
        <v>0</v>
      </c>
      <c r="J216" s="76">
        <v>2722266.6100000003</v>
      </c>
    </row>
    <row r="217" spans="2:10" x14ac:dyDescent="0.25">
      <c r="B217" s="27" t="s">
        <v>63</v>
      </c>
      <c r="C217" s="26" t="s">
        <v>344</v>
      </c>
      <c r="D217" s="27" t="s">
        <v>345</v>
      </c>
      <c r="E217" s="38" t="s">
        <v>66</v>
      </c>
      <c r="F217" s="51"/>
      <c r="G217" s="51"/>
      <c r="H217" s="39">
        <f t="shared" si="6"/>
        <v>0</v>
      </c>
      <c r="I217" s="39">
        <f t="shared" ca="1" si="7"/>
        <v>0</v>
      </c>
      <c r="J217" s="76">
        <v>2502477.6560000004</v>
      </c>
    </row>
    <row r="218" spans="2:10" x14ac:dyDescent="0.25">
      <c r="B218" s="27" t="s">
        <v>249</v>
      </c>
      <c r="C218" s="26" t="s">
        <v>346</v>
      </c>
      <c r="D218" s="27" t="s">
        <v>75</v>
      </c>
      <c r="E218" s="38" t="s">
        <v>66</v>
      </c>
      <c r="F218" s="50"/>
      <c r="G218" s="50"/>
      <c r="H218" s="39">
        <f t="shared" si="6"/>
        <v>0</v>
      </c>
      <c r="I218" s="39">
        <f t="shared" ca="1" si="7"/>
        <v>0</v>
      </c>
      <c r="J218" s="76">
        <v>68081.804000000047</v>
      </c>
    </row>
    <row r="219" spans="2:10" x14ac:dyDescent="0.25">
      <c r="B219" s="27" t="s">
        <v>249</v>
      </c>
      <c r="C219" s="26" t="s">
        <v>347</v>
      </c>
      <c r="D219" s="27" t="s">
        <v>75</v>
      </c>
      <c r="E219" s="38" t="s">
        <v>66</v>
      </c>
      <c r="F219" s="50"/>
      <c r="G219" s="50"/>
      <c r="H219" s="39">
        <f t="shared" si="6"/>
        <v>0</v>
      </c>
      <c r="I219" s="39">
        <f t="shared" ca="1" si="7"/>
        <v>0</v>
      </c>
      <c r="J219" s="76">
        <v>41495.121500000023</v>
      </c>
    </row>
    <row r="220" spans="2:10" x14ac:dyDescent="0.25">
      <c r="B220" s="27" t="s">
        <v>249</v>
      </c>
      <c r="C220" s="26" t="s">
        <v>292</v>
      </c>
      <c r="D220" s="27" t="s">
        <v>75</v>
      </c>
      <c r="E220" s="38" t="s">
        <v>66</v>
      </c>
      <c r="F220" s="51"/>
      <c r="G220" s="51"/>
      <c r="H220" s="39">
        <f t="shared" si="6"/>
        <v>0</v>
      </c>
      <c r="I220" s="39">
        <f t="shared" ca="1" si="7"/>
        <v>0</v>
      </c>
      <c r="J220" s="76">
        <v>56277.718000000037</v>
      </c>
    </row>
    <row r="221" spans="2:10" x14ac:dyDescent="0.25">
      <c r="B221" s="27" t="s">
        <v>249</v>
      </c>
      <c r="C221" s="26" t="s">
        <v>348</v>
      </c>
      <c r="D221" s="27" t="s">
        <v>75</v>
      </c>
      <c r="E221" s="38" t="s">
        <v>66</v>
      </c>
      <c r="F221" s="50"/>
      <c r="G221" s="50"/>
      <c r="H221" s="39">
        <f t="shared" si="6"/>
        <v>0</v>
      </c>
      <c r="I221" s="39">
        <f t="shared" ca="1" si="7"/>
        <v>0</v>
      </c>
      <c r="J221" s="76">
        <v>236463.03170000011</v>
      </c>
    </row>
    <row r="222" spans="2:10" x14ac:dyDescent="0.25">
      <c r="B222" s="27" t="s">
        <v>249</v>
      </c>
      <c r="C222" s="26" t="s">
        <v>349</v>
      </c>
      <c r="D222" s="27" t="s">
        <v>75</v>
      </c>
      <c r="E222" s="38" t="s">
        <v>66</v>
      </c>
      <c r="F222" s="51"/>
      <c r="G222" s="51"/>
      <c r="H222" s="39">
        <f t="shared" si="6"/>
        <v>0</v>
      </c>
      <c r="I222" s="39">
        <f t="shared" ca="1" si="7"/>
        <v>0</v>
      </c>
      <c r="J222" s="76">
        <v>57046.972556000015</v>
      </c>
    </row>
    <row r="223" spans="2:10" x14ac:dyDescent="0.25">
      <c r="B223" s="27" t="s">
        <v>249</v>
      </c>
      <c r="C223" s="26" t="s">
        <v>97</v>
      </c>
      <c r="D223" s="27" t="s">
        <v>274</v>
      </c>
      <c r="E223" s="38" t="s">
        <v>66</v>
      </c>
      <c r="F223" s="51"/>
      <c r="G223" s="51"/>
      <c r="H223" s="39">
        <f t="shared" si="6"/>
        <v>0</v>
      </c>
      <c r="I223" s="39">
        <f t="shared" ca="1" si="7"/>
        <v>0</v>
      </c>
      <c r="J223" s="76">
        <v>558091.67400000035</v>
      </c>
    </row>
    <row r="224" spans="2:10" x14ac:dyDescent="0.25">
      <c r="B224" s="27" t="s">
        <v>249</v>
      </c>
      <c r="C224" s="26" t="s">
        <v>86</v>
      </c>
      <c r="D224" s="27" t="s">
        <v>74</v>
      </c>
      <c r="E224" s="38" t="s">
        <v>66</v>
      </c>
      <c r="F224" s="51"/>
      <c r="G224" s="51"/>
      <c r="H224" s="39">
        <f t="shared" si="6"/>
        <v>0</v>
      </c>
      <c r="I224" s="39">
        <f t="shared" ca="1" si="7"/>
        <v>0</v>
      </c>
      <c r="J224" s="76">
        <v>208934.96400000018</v>
      </c>
    </row>
    <row r="225" spans="2:10" x14ac:dyDescent="0.25">
      <c r="B225" s="27" t="s">
        <v>249</v>
      </c>
      <c r="C225" s="26" t="s">
        <v>71</v>
      </c>
      <c r="D225" s="27" t="s">
        <v>345</v>
      </c>
      <c r="E225" s="38" t="s">
        <v>66</v>
      </c>
      <c r="F225" s="51"/>
      <c r="G225" s="51"/>
      <c r="H225" s="39">
        <f t="shared" si="6"/>
        <v>0</v>
      </c>
      <c r="I225" s="39">
        <f t="shared" ca="1" si="7"/>
        <v>0</v>
      </c>
      <c r="J225" s="76">
        <v>1174556.4180000001</v>
      </c>
    </row>
    <row r="226" spans="2:10" ht="31.5" x14ac:dyDescent="0.25">
      <c r="B226" s="27" t="s">
        <v>249</v>
      </c>
      <c r="C226" s="26" t="s">
        <v>350</v>
      </c>
      <c r="D226" s="27" t="s">
        <v>75</v>
      </c>
      <c r="E226" s="38" t="s">
        <v>66</v>
      </c>
      <c r="F226" s="51"/>
      <c r="G226" s="51"/>
      <c r="H226" s="39">
        <f t="shared" si="6"/>
        <v>0</v>
      </c>
      <c r="I226" s="39">
        <f t="shared" ca="1" si="7"/>
        <v>0</v>
      </c>
      <c r="J226" s="76">
        <v>55335.952000000012</v>
      </c>
    </row>
    <row r="227" spans="2:10" x14ac:dyDescent="0.25">
      <c r="B227" s="27" t="s">
        <v>249</v>
      </c>
      <c r="C227" s="26" t="s">
        <v>351</v>
      </c>
      <c r="D227" s="27" t="s">
        <v>75</v>
      </c>
      <c r="E227" s="38" t="s">
        <v>66</v>
      </c>
      <c r="F227" s="50"/>
      <c r="G227" s="50"/>
      <c r="H227" s="39">
        <f t="shared" si="6"/>
        <v>0</v>
      </c>
      <c r="I227" s="39">
        <f t="shared" ca="1" si="7"/>
        <v>0</v>
      </c>
      <c r="J227" s="76">
        <v>41816.421500000019</v>
      </c>
    </row>
    <row r="228" spans="2:10" x14ac:dyDescent="0.25">
      <c r="B228" s="27" t="s">
        <v>249</v>
      </c>
      <c r="C228" s="26" t="s">
        <v>352</v>
      </c>
      <c r="D228" s="27" t="s">
        <v>75</v>
      </c>
      <c r="E228" s="38" t="s">
        <v>66</v>
      </c>
      <c r="F228" s="50"/>
      <c r="G228" s="50"/>
      <c r="H228" s="39">
        <f t="shared" si="6"/>
        <v>0</v>
      </c>
      <c r="I228" s="39">
        <f t="shared" ca="1" si="7"/>
        <v>0</v>
      </c>
      <c r="J228" s="76">
        <v>67206.916000000041</v>
      </c>
    </row>
    <row r="229" spans="2:10" x14ac:dyDescent="0.25">
      <c r="B229" s="27" t="s">
        <v>172</v>
      </c>
      <c r="C229" s="26" t="s">
        <v>321</v>
      </c>
      <c r="D229" s="27" t="s">
        <v>75</v>
      </c>
      <c r="E229" s="38" t="s">
        <v>66</v>
      </c>
      <c r="F229" s="50"/>
      <c r="G229" s="50"/>
      <c r="H229" s="39">
        <f t="shared" si="6"/>
        <v>0</v>
      </c>
      <c r="I229" s="39">
        <f t="shared" ca="1" si="7"/>
        <v>0</v>
      </c>
      <c r="J229" s="76">
        <v>51916.606000000029</v>
      </c>
    </row>
    <row r="230" spans="2:10" x14ac:dyDescent="0.25">
      <c r="B230" s="27" t="s">
        <v>282</v>
      </c>
      <c r="C230" s="26" t="s">
        <v>353</v>
      </c>
      <c r="D230" s="27" t="s">
        <v>75</v>
      </c>
      <c r="E230" s="38" t="s">
        <v>66</v>
      </c>
      <c r="F230" s="50"/>
      <c r="G230" s="50"/>
      <c r="H230" s="39">
        <f t="shared" si="6"/>
        <v>0</v>
      </c>
      <c r="I230" s="39">
        <f t="shared" ca="1" si="7"/>
        <v>0</v>
      </c>
      <c r="J230" s="76">
        <v>51854.488000000027</v>
      </c>
    </row>
    <row r="231" spans="2:10" x14ac:dyDescent="0.25">
      <c r="B231" s="27" t="s">
        <v>282</v>
      </c>
      <c r="C231" s="26" t="s">
        <v>354</v>
      </c>
      <c r="D231" s="27" t="s">
        <v>75</v>
      </c>
      <c r="E231" s="38" t="s">
        <v>66</v>
      </c>
      <c r="F231" s="51"/>
      <c r="G231" s="51"/>
      <c r="H231" s="39">
        <f t="shared" si="6"/>
        <v>0</v>
      </c>
      <c r="I231" s="39">
        <f t="shared" ca="1" si="7"/>
        <v>0</v>
      </c>
      <c r="J231" s="76">
        <v>79674.843500000061</v>
      </c>
    </row>
    <row r="232" spans="2:10" x14ac:dyDescent="0.25">
      <c r="B232" s="27" t="s">
        <v>282</v>
      </c>
      <c r="C232" s="26" t="s">
        <v>355</v>
      </c>
      <c r="D232" s="27" t="s">
        <v>75</v>
      </c>
      <c r="E232" s="38" t="s">
        <v>66</v>
      </c>
      <c r="F232" s="50"/>
      <c r="G232" s="50"/>
      <c r="H232" s="39">
        <f t="shared" si="6"/>
        <v>0</v>
      </c>
      <c r="I232" s="39">
        <f t="shared" ca="1" si="7"/>
        <v>0</v>
      </c>
      <c r="J232" s="76">
        <v>51255.299200000023</v>
      </c>
    </row>
    <row r="233" spans="2:10" x14ac:dyDescent="0.25">
      <c r="B233" s="27" t="s">
        <v>282</v>
      </c>
      <c r="C233" s="26" t="s">
        <v>356</v>
      </c>
      <c r="D233" s="27" t="s">
        <v>75</v>
      </c>
      <c r="E233" s="38" t="s">
        <v>66</v>
      </c>
      <c r="F233" s="51"/>
      <c r="G233" s="51"/>
      <c r="H233" s="39">
        <f t="shared" si="6"/>
        <v>0</v>
      </c>
      <c r="I233" s="39">
        <f t="shared" ca="1" si="7"/>
        <v>0</v>
      </c>
      <c r="J233" s="76">
        <v>59561.463500000027</v>
      </c>
    </row>
    <row r="234" spans="2:10" x14ac:dyDescent="0.25">
      <c r="B234" s="27" t="s">
        <v>258</v>
      </c>
      <c r="C234" s="26" t="s">
        <v>357</v>
      </c>
      <c r="D234" s="27" t="s">
        <v>75</v>
      </c>
      <c r="E234" s="38" t="s">
        <v>66</v>
      </c>
      <c r="F234" s="51"/>
      <c r="G234" s="51"/>
      <c r="H234" s="39">
        <f t="shared" si="6"/>
        <v>0</v>
      </c>
      <c r="I234" s="39">
        <f t="shared" ca="1" si="7"/>
        <v>0</v>
      </c>
      <c r="J234" s="76">
        <v>68767.006000000023</v>
      </c>
    </row>
    <row r="235" spans="2:10" x14ac:dyDescent="0.25">
      <c r="B235" s="27" t="s">
        <v>258</v>
      </c>
      <c r="C235" s="26" t="s">
        <v>358</v>
      </c>
      <c r="D235" s="27" t="s">
        <v>75</v>
      </c>
      <c r="E235" s="38" t="s">
        <v>66</v>
      </c>
      <c r="F235" s="50"/>
      <c r="G235" s="50"/>
      <c r="H235" s="39">
        <f t="shared" si="6"/>
        <v>0</v>
      </c>
      <c r="I235" s="39">
        <f t="shared" ca="1" si="7"/>
        <v>0</v>
      </c>
      <c r="J235" s="76">
        <v>48823.082000000017</v>
      </c>
    </row>
    <row r="236" spans="2:10" x14ac:dyDescent="0.25">
      <c r="B236" s="27" t="s">
        <v>258</v>
      </c>
      <c r="C236" s="26" t="s">
        <v>359</v>
      </c>
      <c r="D236" s="27" t="s">
        <v>75</v>
      </c>
      <c r="E236" s="38" t="s">
        <v>66</v>
      </c>
      <c r="F236" s="51"/>
      <c r="G236" s="51"/>
      <c r="H236" s="39">
        <f t="shared" si="6"/>
        <v>0</v>
      </c>
      <c r="I236" s="39">
        <f t="shared" ca="1" si="7"/>
        <v>0</v>
      </c>
      <c r="J236" s="76">
        <v>88290.764800000019</v>
      </c>
    </row>
    <row r="237" spans="2:10" x14ac:dyDescent="0.25">
      <c r="B237" s="27" t="s">
        <v>258</v>
      </c>
      <c r="C237" s="26" t="s">
        <v>259</v>
      </c>
      <c r="D237" s="27" t="s">
        <v>75</v>
      </c>
      <c r="E237" s="38" t="s">
        <v>66</v>
      </c>
      <c r="F237" s="51"/>
      <c r="G237" s="51"/>
      <c r="H237" s="39">
        <f t="shared" si="6"/>
        <v>0</v>
      </c>
      <c r="I237" s="39">
        <f t="shared" ca="1" si="7"/>
        <v>0</v>
      </c>
      <c r="J237" s="76">
        <v>52198.874000000025</v>
      </c>
    </row>
    <row r="238" spans="2:10" x14ac:dyDescent="0.25">
      <c r="B238" s="27" t="s">
        <v>258</v>
      </c>
      <c r="C238" s="26" t="s">
        <v>360</v>
      </c>
      <c r="D238" s="27" t="s">
        <v>75</v>
      </c>
      <c r="E238" s="38" t="s">
        <v>66</v>
      </c>
      <c r="F238" s="50"/>
      <c r="G238" s="50"/>
      <c r="H238" s="39">
        <f t="shared" si="6"/>
        <v>0</v>
      </c>
      <c r="I238" s="39">
        <f t="shared" ca="1" si="7"/>
        <v>0</v>
      </c>
      <c r="J238" s="76">
        <v>82844.944000000047</v>
      </c>
    </row>
    <row r="239" spans="2:10" x14ac:dyDescent="0.25">
      <c r="B239" s="27" t="s">
        <v>258</v>
      </c>
      <c r="C239" s="26" t="s">
        <v>260</v>
      </c>
      <c r="D239" s="27" t="s">
        <v>75</v>
      </c>
      <c r="E239" s="38" t="s">
        <v>66</v>
      </c>
      <c r="F239" s="51"/>
      <c r="G239" s="51"/>
      <c r="H239" s="39">
        <f t="shared" si="6"/>
        <v>0</v>
      </c>
      <c r="I239" s="39">
        <f t="shared" ca="1" si="7"/>
        <v>0</v>
      </c>
      <c r="J239" s="76">
        <v>114758.84000000008</v>
      </c>
    </row>
    <row r="240" spans="2:10" x14ac:dyDescent="0.25">
      <c r="B240" s="27" t="s">
        <v>258</v>
      </c>
      <c r="C240" s="26" t="s">
        <v>361</v>
      </c>
      <c r="D240" s="27" t="s">
        <v>75</v>
      </c>
      <c r="E240" s="38" t="s">
        <v>66</v>
      </c>
      <c r="F240" s="51"/>
      <c r="G240" s="51"/>
      <c r="H240" s="39">
        <f t="shared" si="6"/>
        <v>0</v>
      </c>
      <c r="I240" s="39">
        <f t="shared" ca="1" si="7"/>
        <v>0</v>
      </c>
      <c r="J240" s="76">
        <v>63774.956000000042</v>
      </c>
    </row>
    <row r="241" spans="2:10" x14ac:dyDescent="0.25">
      <c r="B241" s="27" t="s">
        <v>258</v>
      </c>
      <c r="C241" s="26" t="s">
        <v>362</v>
      </c>
      <c r="D241" s="27" t="s">
        <v>75</v>
      </c>
      <c r="E241" s="38" t="s">
        <v>66</v>
      </c>
      <c r="F241" s="51"/>
      <c r="G241" s="51"/>
      <c r="H241" s="39">
        <f t="shared" si="6"/>
        <v>0</v>
      </c>
      <c r="I241" s="39">
        <f t="shared" ca="1" si="7"/>
        <v>0</v>
      </c>
      <c r="J241" s="76">
        <v>58861.82299200003</v>
      </c>
    </row>
    <row r="242" spans="2:10" x14ac:dyDescent="0.25">
      <c r="B242" s="27" t="s">
        <v>258</v>
      </c>
      <c r="C242" s="26" t="s">
        <v>261</v>
      </c>
      <c r="D242" s="27" t="s">
        <v>75</v>
      </c>
      <c r="E242" s="38" t="s">
        <v>66</v>
      </c>
      <c r="F242" s="51"/>
      <c r="G242" s="51"/>
      <c r="H242" s="39">
        <f t="shared" si="6"/>
        <v>0</v>
      </c>
      <c r="I242" s="39">
        <f t="shared" ca="1" si="7"/>
        <v>0</v>
      </c>
      <c r="J242" s="76">
        <v>118910.98800000008</v>
      </c>
    </row>
    <row r="243" spans="2:10" x14ac:dyDescent="0.25">
      <c r="B243" s="27" t="s">
        <v>258</v>
      </c>
      <c r="C243" s="26" t="s">
        <v>363</v>
      </c>
      <c r="D243" s="27" t="s">
        <v>75</v>
      </c>
      <c r="E243" s="38" t="s">
        <v>66</v>
      </c>
      <c r="F243" s="51"/>
      <c r="G243" s="51"/>
      <c r="H243" s="39">
        <f t="shared" si="6"/>
        <v>0</v>
      </c>
      <c r="I243" s="39">
        <f t="shared" ca="1" si="7"/>
        <v>0</v>
      </c>
      <c r="J243" s="76">
        <v>42197.970724000028</v>
      </c>
    </row>
    <row r="244" spans="2:10" x14ac:dyDescent="0.25">
      <c r="B244" s="27" t="s">
        <v>258</v>
      </c>
      <c r="C244" s="26" t="s">
        <v>325</v>
      </c>
      <c r="D244" s="27" t="s">
        <v>75</v>
      </c>
      <c r="E244" s="38" t="s">
        <v>66</v>
      </c>
      <c r="F244" s="51"/>
      <c r="G244" s="51"/>
      <c r="H244" s="39">
        <f t="shared" si="6"/>
        <v>0</v>
      </c>
      <c r="I244" s="39">
        <f t="shared" ca="1" si="7"/>
        <v>0</v>
      </c>
      <c r="J244" s="76">
        <v>71192.91144000004</v>
      </c>
    </row>
    <row r="245" spans="2:10" x14ac:dyDescent="0.25">
      <c r="B245" s="27" t="s">
        <v>258</v>
      </c>
      <c r="C245" s="26" t="s">
        <v>326</v>
      </c>
      <c r="D245" s="27" t="s">
        <v>75</v>
      </c>
      <c r="E245" s="38" t="s">
        <v>66</v>
      </c>
      <c r="F245" s="51"/>
      <c r="G245" s="51"/>
      <c r="H245" s="39">
        <f t="shared" si="6"/>
        <v>0</v>
      </c>
      <c r="I245" s="39">
        <f t="shared" ca="1" si="7"/>
        <v>0</v>
      </c>
      <c r="J245" s="76">
        <v>56078.036000000022</v>
      </c>
    </row>
    <row r="246" spans="2:10" x14ac:dyDescent="0.25">
      <c r="B246" s="27" t="s">
        <v>258</v>
      </c>
      <c r="C246" s="26" t="s">
        <v>364</v>
      </c>
      <c r="D246" s="27" t="s">
        <v>75</v>
      </c>
      <c r="E246" s="38" t="s">
        <v>66</v>
      </c>
      <c r="F246" s="51"/>
      <c r="G246" s="51"/>
      <c r="H246" s="39">
        <f t="shared" si="6"/>
        <v>0</v>
      </c>
      <c r="I246" s="39">
        <f t="shared" ca="1" si="7"/>
        <v>0</v>
      </c>
      <c r="J246" s="76">
        <v>55192.676000000021</v>
      </c>
    </row>
    <row r="247" spans="2:10" x14ac:dyDescent="0.25">
      <c r="B247" s="27" t="s">
        <v>258</v>
      </c>
      <c r="C247" s="26" t="s">
        <v>365</v>
      </c>
      <c r="D247" s="27" t="s">
        <v>75</v>
      </c>
      <c r="E247" s="38" t="s">
        <v>66</v>
      </c>
      <c r="F247" s="51"/>
      <c r="G247" s="51"/>
      <c r="H247" s="39">
        <f t="shared" si="6"/>
        <v>0</v>
      </c>
      <c r="I247" s="39">
        <f t="shared" ca="1" si="7"/>
        <v>0</v>
      </c>
      <c r="J247" s="76">
        <v>54792.074400000027</v>
      </c>
    </row>
    <row r="248" spans="2:10" x14ac:dyDescent="0.25">
      <c r="B248" s="27" t="s">
        <v>286</v>
      </c>
      <c r="C248" s="26" t="s">
        <v>366</v>
      </c>
      <c r="D248" s="27" t="s">
        <v>75</v>
      </c>
      <c r="E248" s="38" t="s">
        <v>66</v>
      </c>
      <c r="F248" s="51"/>
      <c r="G248" s="51"/>
      <c r="H248" s="39">
        <f t="shared" si="6"/>
        <v>0</v>
      </c>
      <c r="I248" s="39">
        <f t="shared" ca="1" si="7"/>
        <v>0</v>
      </c>
      <c r="J248" s="76">
        <v>88231.598000000027</v>
      </c>
    </row>
    <row r="249" spans="2:10" x14ac:dyDescent="0.25">
      <c r="B249" s="27" t="s">
        <v>286</v>
      </c>
      <c r="C249" s="26" t="s">
        <v>367</v>
      </c>
      <c r="D249" s="27" t="s">
        <v>75</v>
      </c>
      <c r="E249" s="38" t="s">
        <v>66</v>
      </c>
      <c r="F249" s="50"/>
      <c r="G249" s="50"/>
      <c r="H249" s="39">
        <f t="shared" si="6"/>
        <v>0</v>
      </c>
      <c r="I249" s="39">
        <f t="shared" ca="1" si="7"/>
        <v>0</v>
      </c>
      <c r="J249" s="76">
        <v>71527.330000000045</v>
      </c>
    </row>
    <row r="250" spans="2:10" x14ac:dyDescent="0.25">
      <c r="B250" s="27" t="s">
        <v>286</v>
      </c>
      <c r="C250" s="26" t="s">
        <v>368</v>
      </c>
      <c r="D250" s="27" t="s">
        <v>75</v>
      </c>
      <c r="E250" s="38" t="s">
        <v>66</v>
      </c>
      <c r="F250" s="51"/>
      <c r="G250" s="51"/>
      <c r="H250" s="39">
        <f t="shared" si="6"/>
        <v>0</v>
      </c>
      <c r="I250" s="39">
        <f t="shared" ca="1" si="7"/>
        <v>0</v>
      </c>
      <c r="J250" s="76">
        <v>88231.598000000027</v>
      </c>
    </row>
    <row r="251" spans="2:10" x14ac:dyDescent="0.25">
      <c r="B251" s="27" t="s">
        <v>286</v>
      </c>
      <c r="C251" s="26" t="s">
        <v>369</v>
      </c>
      <c r="D251" s="27" t="s">
        <v>75</v>
      </c>
      <c r="E251" s="38" t="s">
        <v>66</v>
      </c>
      <c r="F251" s="51"/>
      <c r="G251" s="51"/>
      <c r="H251" s="39">
        <f t="shared" si="6"/>
        <v>0</v>
      </c>
      <c r="I251" s="39">
        <f t="shared" ca="1" si="7"/>
        <v>0</v>
      </c>
      <c r="J251" s="76">
        <v>60115.867840000021</v>
      </c>
    </row>
    <row r="252" spans="2:10" x14ac:dyDescent="0.25">
      <c r="B252" s="27" t="s">
        <v>262</v>
      </c>
      <c r="C252" s="26" t="s">
        <v>263</v>
      </c>
      <c r="D252" s="27" t="s">
        <v>75</v>
      </c>
      <c r="E252" s="38" t="s">
        <v>66</v>
      </c>
      <c r="F252" s="51"/>
      <c r="G252" s="51"/>
      <c r="H252" s="39">
        <f t="shared" si="6"/>
        <v>0</v>
      </c>
      <c r="I252" s="39">
        <f t="shared" ca="1" si="7"/>
        <v>0</v>
      </c>
      <c r="J252" s="76">
        <v>121007.67280000003</v>
      </c>
    </row>
    <row r="253" spans="2:10" x14ac:dyDescent="0.25">
      <c r="B253" s="27" t="s">
        <v>262</v>
      </c>
      <c r="C253" s="26" t="s">
        <v>265</v>
      </c>
      <c r="D253" s="27" t="s">
        <v>75</v>
      </c>
      <c r="E253" s="38" t="s">
        <v>66</v>
      </c>
      <c r="F253" s="51"/>
      <c r="G253" s="51"/>
      <c r="H253" s="39">
        <f t="shared" si="6"/>
        <v>0</v>
      </c>
      <c r="I253" s="39">
        <f t="shared" ca="1" si="7"/>
        <v>0</v>
      </c>
      <c r="J253" s="76">
        <v>84412.88800000005</v>
      </c>
    </row>
    <row r="254" spans="2:10" x14ac:dyDescent="0.25">
      <c r="B254" s="27" t="s">
        <v>262</v>
      </c>
      <c r="C254" s="26" t="s">
        <v>370</v>
      </c>
      <c r="D254" s="27" t="s">
        <v>75</v>
      </c>
      <c r="E254" s="38" t="s">
        <v>66</v>
      </c>
      <c r="F254" s="51"/>
      <c r="G254" s="51"/>
      <c r="H254" s="39">
        <f t="shared" si="6"/>
        <v>0</v>
      </c>
      <c r="I254" s="39">
        <f t="shared" ca="1" si="7"/>
        <v>0</v>
      </c>
      <c r="J254" s="76">
        <v>51988.48200000004</v>
      </c>
    </row>
    <row r="255" spans="2:10" x14ac:dyDescent="0.25">
      <c r="B255" s="27" t="s">
        <v>182</v>
      </c>
      <c r="C255" s="26" t="s">
        <v>371</v>
      </c>
      <c r="D255" s="27" t="s">
        <v>75</v>
      </c>
      <c r="E255" s="38" t="s">
        <v>66</v>
      </c>
      <c r="F255" s="51"/>
      <c r="G255" s="51"/>
      <c r="H255" s="39">
        <f t="shared" si="6"/>
        <v>0</v>
      </c>
      <c r="I255" s="39">
        <f t="shared" ca="1" si="7"/>
        <v>0</v>
      </c>
      <c r="J255" s="76">
        <v>51493.680000000037</v>
      </c>
    </row>
    <row r="256" spans="2:10" x14ac:dyDescent="0.25">
      <c r="B256" s="27" t="s">
        <v>182</v>
      </c>
      <c r="C256" s="26" t="s">
        <v>372</v>
      </c>
      <c r="D256" s="27" t="s">
        <v>75</v>
      </c>
      <c r="E256" s="38" t="s">
        <v>66</v>
      </c>
      <c r="F256" s="51"/>
      <c r="G256" s="51"/>
      <c r="H256" s="39">
        <f t="shared" si="6"/>
        <v>0</v>
      </c>
      <c r="I256" s="39">
        <f t="shared" ca="1" si="7"/>
        <v>0</v>
      </c>
      <c r="J256" s="76">
        <v>66894.660000000047</v>
      </c>
    </row>
    <row r="257" spans="2:10" x14ac:dyDescent="0.25">
      <c r="B257" s="27" t="s">
        <v>182</v>
      </c>
      <c r="C257" s="26" t="s">
        <v>373</v>
      </c>
      <c r="D257" s="27" t="s">
        <v>75</v>
      </c>
      <c r="E257" s="38" t="s">
        <v>66</v>
      </c>
      <c r="F257" s="50"/>
      <c r="G257" s="50"/>
      <c r="H257" s="39">
        <f t="shared" si="6"/>
        <v>0</v>
      </c>
      <c r="I257" s="39">
        <f t="shared" ca="1" si="7"/>
        <v>0</v>
      </c>
      <c r="J257" s="76">
        <v>57620.752000000059</v>
      </c>
    </row>
    <row r="258" spans="2:10" x14ac:dyDescent="0.25">
      <c r="B258" s="27" t="s">
        <v>182</v>
      </c>
      <c r="C258" s="26" t="s">
        <v>374</v>
      </c>
      <c r="D258" s="27" t="s">
        <v>75</v>
      </c>
      <c r="E258" s="38" t="s">
        <v>66</v>
      </c>
      <c r="F258" s="50"/>
      <c r="G258" s="50"/>
      <c r="H258" s="39">
        <f t="shared" si="6"/>
        <v>0</v>
      </c>
      <c r="I258" s="39">
        <f t="shared" ca="1" si="7"/>
        <v>0</v>
      </c>
      <c r="J258" s="76">
        <v>53492.546800000033</v>
      </c>
    </row>
    <row r="259" spans="2:10" x14ac:dyDescent="0.25">
      <c r="B259" s="27" t="s">
        <v>182</v>
      </c>
      <c r="C259" s="26" t="s">
        <v>365</v>
      </c>
      <c r="D259" s="27" t="s">
        <v>75</v>
      </c>
      <c r="E259" s="38" t="s">
        <v>66</v>
      </c>
      <c r="F259" s="51"/>
      <c r="G259" s="51"/>
      <c r="H259" s="39">
        <f t="shared" si="6"/>
        <v>0</v>
      </c>
      <c r="I259" s="39">
        <f t="shared" ca="1" si="7"/>
        <v>0</v>
      </c>
      <c r="J259" s="76">
        <v>68655.479200000074</v>
      </c>
    </row>
    <row r="260" spans="2:10" x14ac:dyDescent="0.25">
      <c r="B260" s="27" t="s">
        <v>182</v>
      </c>
      <c r="C260" s="26" t="s">
        <v>85</v>
      </c>
      <c r="D260" s="27" t="s">
        <v>74</v>
      </c>
      <c r="E260" s="38" t="s">
        <v>66</v>
      </c>
      <c r="F260" s="51"/>
      <c r="G260" s="51"/>
      <c r="H260" s="39">
        <f t="shared" si="6"/>
        <v>0</v>
      </c>
      <c r="I260" s="39">
        <f t="shared" ca="1" si="7"/>
        <v>0</v>
      </c>
      <c r="J260" s="76">
        <v>126776.17400000007</v>
      </c>
    </row>
    <row r="261" spans="2:10" x14ac:dyDescent="0.25">
      <c r="B261" s="27" t="s">
        <v>182</v>
      </c>
      <c r="C261" s="26" t="s">
        <v>97</v>
      </c>
      <c r="D261" s="27" t="s">
        <v>274</v>
      </c>
      <c r="E261" s="38" t="s">
        <v>66</v>
      </c>
      <c r="F261" s="51"/>
      <c r="G261" s="51"/>
      <c r="H261" s="39">
        <f t="shared" ref="H261:H291" si="8">+F261*19%</f>
        <v>0</v>
      </c>
      <c r="I261" s="39">
        <f t="shared" ref="I261:I291" ca="1" si="9">+F261+I261</f>
        <v>0</v>
      </c>
      <c r="J261" s="76">
        <v>157225.41800000009</v>
      </c>
    </row>
    <row r="262" spans="2:10" x14ac:dyDescent="0.25">
      <c r="B262" s="27" t="s">
        <v>182</v>
      </c>
      <c r="C262" s="26" t="s">
        <v>76</v>
      </c>
      <c r="D262" s="27" t="s">
        <v>375</v>
      </c>
      <c r="E262" s="38" t="s">
        <v>66</v>
      </c>
      <c r="F262" s="51"/>
      <c r="G262" s="51"/>
      <c r="H262" s="39">
        <f t="shared" si="8"/>
        <v>0</v>
      </c>
      <c r="I262" s="39">
        <f t="shared" ca="1" si="9"/>
        <v>0</v>
      </c>
      <c r="J262" s="76">
        <v>131051.36800000009</v>
      </c>
    </row>
    <row r="263" spans="2:10" x14ac:dyDescent="0.25">
      <c r="B263" s="27" t="s">
        <v>244</v>
      </c>
      <c r="C263" s="26" t="s">
        <v>376</v>
      </c>
      <c r="D263" s="27" t="s">
        <v>75</v>
      </c>
      <c r="E263" s="38" t="s">
        <v>66</v>
      </c>
      <c r="F263" s="51"/>
      <c r="G263" s="51"/>
      <c r="H263" s="39">
        <f t="shared" si="8"/>
        <v>0</v>
      </c>
      <c r="I263" s="39">
        <f t="shared" ca="1" si="9"/>
        <v>0</v>
      </c>
      <c r="J263" s="76">
        <v>64482.054000000026</v>
      </c>
    </row>
    <row r="264" spans="2:10" x14ac:dyDescent="0.25">
      <c r="B264" s="27" t="s">
        <v>244</v>
      </c>
      <c r="C264" s="26" t="s">
        <v>377</v>
      </c>
      <c r="D264" s="27" t="s">
        <v>75</v>
      </c>
      <c r="E264" s="38" t="s">
        <v>66</v>
      </c>
      <c r="F264" s="51"/>
      <c r="G264" s="51"/>
      <c r="H264" s="39">
        <f t="shared" si="8"/>
        <v>0</v>
      </c>
      <c r="I264" s="39">
        <f t="shared" ca="1" si="9"/>
        <v>0</v>
      </c>
      <c r="J264" s="76">
        <v>61082.462000000036</v>
      </c>
    </row>
    <row r="265" spans="2:10" x14ac:dyDescent="0.25">
      <c r="B265" s="27" t="s">
        <v>244</v>
      </c>
      <c r="C265" s="26" t="s">
        <v>378</v>
      </c>
      <c r="D265" s="27" t="s">
        <v>75</v>
      </c>
      <c r="E265" s="38" t="s">
        <v>66</v>
      </c>
      <c r="F265" s="51"/>
      <c r="G265" s="51"/>
      <c r="H265" s="39">
        <f t="shared" si="8"/>
        <v>0</v>
      </c>
      <c r="I265" s="39">
        <f t="shared" ca="1" si="9"/>
        <v>0</v>
      </c>
      <c r="J265" s="76">
        <v>69894.471500000058</v>
      </c>
    </row>
    <row r="266" spans="2:10" x14ac:dyDescent="0.25">
      <c r="B266" s="27" t="s">
        <v>244</v>
      </c>
      <c r="C266" s="26" t="s">
        <v>379</v>
      </c>
      <c r="D266" s="27" t="s">
        <v>75</v>
      </c>
      <c r="E266" s="38" t="s">
        <v>66</v>
      </c>
      <c r="F266" s="51"/>
      <c r="G266" s="51"/>
      <c r="H266" s="39">
        <f t="shared" si="8"/>
        <v>0</v>
      </c>
      <c r="I266" s="39">
        <f t="shared" ca="1" si="9"/>
        <v>0</v>
      </c>
      <c r="J266" s="76">
        <v>55400.783200000027</v>
      </c>
    </row>
    <row r="267" spans="2:10" x14ac:dyDescent="0.25">
      <c r="B267" s="27" t="s">
        <v>244</v>
      </c>
      <c r="C267" s="26" t="s">
        <v>380</v>
      </c>
      <c r="D267" s="27" t="s">
        <v>75</v>
      </c>
      <c r="E267" s="38" t="s">
        <v>66</v>
      </c>
      <c r="F267" s="51"/>
      <c r="G267" s="51"/>
      <c r="H267" s="39">
        <f t="shared" si="8"/>
        <v>0</v>
      </c>
      <c r="I267" s="39">
        <f t="shared" ca="1" si="9"/>
        <v>0</v>
      </c>
      <c r="J267" s="76">
        <v>56811.552000000047</v>
      </c>
    </row>
    <row r="268" spans="2:10" x14ac:dyDescent="0.25">
      <c r="B268" s="27" t="s">
        <v>244</v>
      </c>
      <c r="C268" s="26" t="s">
        <v>381</v>
      </c>
      <c r="D268" s="27" t="s">
        <v>75</v>
      </c>
      <c r="E268" s="38" t="s">
        <v>66</v>
      </c>
      <c r="F268" s="51"/>
      <c r="G268" s="51"/>
      <c r="H268" s="39">
        <f t="shared" si="8"/>
        <v>0</v>
      </c>
      <c r="I268" s="39">
        <f t="shared" ca="1" si="9"/>
        <v>0</v>
      </c>
      <c r="J268" s="76">
        <v>63610.664600000033</v>
      </c>
    </row>
    <row r="269" spans="2:10" x14ac:dyDescent="0.25">
      <c r="B269" s="27" t="s">
        <v>244</v>
      </c>
      <c r="C269" s="26" t="s">
        <v>382</v>
      </c>
      <c r="D269" s="27" t="s">
        <v>75</v>
      </c>
      <c r="E269" s="38" t="s">
        <v>66</v>
      </c>
      <c r="F269" s="51"/>
      <c r="G269" s="51"/>
      <c r="H269" s="39">
        <f t="shared" si="8"/>
        <v>0</v>
      </c>
      <c r="I269" s="39">
        <f t="shared" ca="1" si="9"/>
        <v>0</v>
      </c>
      <c r="J269" s="76">
        <v>53503.943668000014</v>
      </c>
    </row>
    <row r="270" spans="2:10" x14ac:dyDescent="0.25">
      <c r="B270" s="27" t="s">
        <v>244</v>
      </c>
      <c r="C270" s="26" t="s">
        <v>383</v>
      </c>
      <c r="D270" s="27" t="s">
        <v>75</v>
      </c>
      <c r="E270" s="38" t="s">
        <v>66</v>
      </c>
      <c r="F270" s="51"/>
      <c r="G270" s="51"/>
      <c r="H270" s="39">
        <f t="shared" si="8"/>
        <v>0</v>
      </c>
      <c r="I270" s="39">
        <f t="shared" ca="1" si="9"/>
        <v>0</v>
      </c>
      <c r="J270" s="76">
        <v>67375.955500000025</v>
      </c>
    </row>
    <row r="271" spans="2:10" x14ac:dyDescent="0.25">
      <c r="B271" s="27" t="s">
        <v>244</v>
      </c>
      <c r="C271" s="26" t="s">
        <v>384</v>
      </c>
      <c r="D271" s="27" t="s">
        <v>75</v>
      </c>
      <c r="E271" s="38" t="s">
        <v>66</v>
      </c>
      <c r="F271" s="51"/>
      <c r="G271" s="51"/>
      <c r="H271" s="39">
        <f t="shared" si="8"/>
        <v>0</v>
      </c>
      <c r="I271" s="39">
        <f t="shared" ca="1" si="9"/>
        <v>0</v>
      </c>
      <c r="J271" s="76">
        <v>67983.093500000046</v>
      </c>
    </row>
    <row r="272" spans="2:10" x14ac:dyDescent="0.25">
      <c r="B272" s="27" t="s">
        <v>244</v>
      </c>
      <c r="C272" s="26" t="s">
        <v>385</v>
      </c>
      <c r="D272" s="27" t="s">
        <v>75</v>
      </c>
      <c r="E272" s="38" t="s">
        <v>66</v>
      </c>
      <c r="F272" s="50"/>
      <c r="G272" s="50"/>
      <c r="H272" s="39">
        <f t="shared" si="8"/>
        <v>0</v>
      </c>
      <c r="I272" s="39">
        <f t="shared" ca="1" si="9"/>
        <v>0</v>
      </c>
      <c r="J272" s="76">
        <v>50896.062000000027</v>
      </c>
    </row>
    <row r="273" spans="2:10" x14ac:dyDescent="0.25">
      <c r="B273" s="27" t="s">
        <v>244</v>
      </c>
      <c r="C273" s="26" t="s">
        <v>386</v>
      </c>
      <c r="D273" s="27" t="s">
        <v>75</v>
      </c>
      <c r="E273" s="38" t="s">
        <v>66</v>
      </c>
      <c r="F273" s="51"/>
      <c r="G273" s="51"/>
      <c r="H273" s="39">
        <f t="shared" si="8"/>
        <v>0</v>
      </c>
      <c r="I273" s="39">
        <f t="shared" ca="1" si="9"/>
        <v>0</v>
      </c>
      <c r="J273" s="76">
        <v>68996.259500000044</v>
      </c>
    </row>
    <row r="274" spans="2:10" x14ac:dyDescent="0.25">
      <c r="B274" s="27" t="s">
        <v>244</v>
      </c>
      <c r="C274" s="26" t="s">
        <v>387</v>
      </c>
      <c r="D274" s="27" t="s">
        <v>75</v>
      </c>
      <c r="E274" s="38" t="s">
        <v>66</v>
      </c>
      <c r="F274" s="51"/>
      <c r="G274" s="51"/>
      <c r="H274" s="39">
        <f t="shared" si="8"/>
        <v>0</v>
      </c>
      <c r="I274" s="39">
        <f t="shared" ca="1" si="9"/>
        <v>0</v>
      </c>
      <c r="J274" s="76">
        <v>67895.271500000046</v>
      </c>
    </row>
    <row r="275" spans="2:10" x14ac:dyDescent="0.25">
      <c r="B275" s="27" t="s">
        <v>244</v>
      </c>
      <c r="C275" s="26" t="s">
        <v>388</v>
      </c>
      <c r="D275" s="27" t="s">
        <v>75</v>
      </c>
      <c r="E275" s="38" t="s">
        <v>66</v>
      </c>
      <c r="F275" s="51"/>
      <c r="G275" s="51"/>
      <c r="H275" s="39">
        <f t="shared" si="8"/>
        <v>0</v>
      </c>
      <c r="I275" s="39">
        <f t="shared" ca="1" si="9"/>
        <v>0</v>
      </c>
      <c r="J275" s="76">
        <v>53503.943668000014</v>
      </c>
    </row>
    <row r="276" spans="2:10" x14ac:dyDescent="0.25">
      <c r="B276" s="27" t="s">
        <v>244</v>
      </c>
      <c r="C276" s="26" t="s">
        <v>389</v>
      </c>
      <c r="D276" s="27" t="s">
        <v>75</v>
      </c>
      <c r="E276" s="38" t="s">
        <v>66</v>
      </c>
      <c r="F276" s="51"/>
      <c r="G276" s="51"/>
      <c r="H276" s="39">
        <f t="shared" si="8"/>
        <v>0</v>
      </c>
      <c r="I276" s="39">
        <f t="shared" ca="1" si="9"/>
        <v>0</v>
      </c>
      <c r="J276" s="76">
        <v>64848.264600000031</v>
      </c>
    </row>
    <row r="277" spans="2:10" x14ac:dyDescent="0.25">
      <c r="B277" s="27" t="s">
        <v>244</v>
      </c>
      <c r="C277" s="26" t="s">
        <v>390</v>
      </c>
      <c r="D277" s="27" t="s">
        <v>75</v>
      </c>
      <c r="E277" s="38" t="s">
        <v>66</v>
      </c>
      <c r="F277" s="51"/>
      <c r="G277" s="51"/>
      <c r="H277" s="39">
        <f t="shared" si="8"/>
        <v>0</v>
      </c>
      <c r="I277" s="39">
        <f t="shared" ca="1" si="9"/>
        <v>0</v>
      </c>
      <c r="J277" s="76">
        <v>70231.800800000026</v>
      </c>
    </row>
    <row r="278" spans="2:10" x14ac:dyDescent="0.25">
      <c r="B278" s="27" t="s">
        <v>244</v>
      </c>
      <c r="C278" s="26" t="s">
        <v>391</v>
      </c>
      <c r="D278" s="27" t="s">
        <v>75</v>
      </c>
      <c r="E278" s="38" t="s">
        <v>66</v>
      </c>
      <c r="F278" s="51"/>
      <c r="G278" s="51"/>
      <c r="H278" s="39">
        <f t="shared" si="8"/>
        <v>0</v>
      </c>
      <c r="I278" s="39">
        <f t="shared" ca="1" si="9"/>
        <v>0</v>
      </c>
      <c r="J278" s="76">
        <v>55168.162000000026</v>
      </c>
    </row>
    <row r="279" spans="2:10" x14ac:dyDescent="0.25">
      <c r="B279" s="27" t="s">
        <v>244</v>
      </c>
      <c r="C279" s="26" t="s">
        <v>392</v>
      </c>
      <c r="D279" s="27" t="s">
        <v>75</v>
      </c>
      <c r="E279" s="38" t="s">
        <v>66</v>
      </c>
      <c r="F279" s="51"/>
      <c r="G279" s="51"/>
      <c r="H279" s="39">
        <f t="shared" si="8"/>
        <v>0</v>
      </c>
      <c r="I279" s="39">
        <f t="shared" ca="1" si="9"/>
        <v>0</v>
      </c>
      <c r="J279" s="76">
        <v>63098.619500000044</v>
      </c>
    </row>
    <row r="280" spans="2:10" x14ac:dyDescent="0.25">
      <c r="B280" s="27" t="s">
        <v>244</v>
      </c>
      <c r="C280" s="26" t="s">
        <v>393</v>
      </c>
      <c r="D280" s="27" t="s">
        <v>75</v>
      </c>
      <c r="E280" s="38" t="s">
        <v>66</v>
      </c>
      <c r="F280" s="51"/>
      <c r="G280" s="51"/>
      <c r="H280" s="39">
        <f t="shared" si="8"/>
        <v>0</v>
      </c>
      <c r="I280" s="39">
        <f t="shared" ca="1" si="9"/>
        <v>0</v>
      </c>
      <c r="J280" s="76">
        <v>68859.409500000038</v>
      </c>
    </row>
    <row r="281" spans="2:10" x14ac:dyDescent="0.25">
      <c r="B281" s="27" t="s">
        <v>244</v>
      </c>
      <c r="C281" s="26" t="s">
        <v>394</v>
      </c>
      <c r="D281" s="27" t="s">
        <v>75</v>
      </c>
      <c r="E281" s="38" t="s">
        <v>66</v>
      </c>
      <c r="F281" s="51"/>
      <c r="G281" s="51"/>
      <c r="H281" s="39">
        <f t="shared" si="8"/>
        <v>0</v>
      </c>
      <c r="I281" s="39">
        <f t="shared" ca="1" si="9"/>
        <v>0</v>
      </c>
      <c r="J281" s="76">
        <v>68276.071500000049</v>
      </c>
    </row>
    <row r="282" spans="2:10" x14ac:dyDescent="0.25">
      <c r="B282" s="27" t="s">
        <v>244</v>
      </c>
      <c r="C282" s="26" t="s">
        <v>395</v>
      </c>
      <c r="D282" s="27" t="s">
        <v>75</v>
      </c>
      <c r="E282" s="38" t="s">
        <v>66</v>
      </c>
      <c r="F282" s="51"/>
      <c r="G282" s="51"/>
      <c r="H282" s="39">
        <f t="shared" si="8"/>
        <v>0</v>
      </c>
      <c r="I282" s="39">
        <f t="shared" ca="1" si="9"/>
        <v>0</v>
      </c>
      <c r="J282" s="76">
        <v>67697.672000000035</v>
      </c>
    </row>
    <row r="283" spans="2:10" x14ac:dyDescent="0.25">
      <c r="B283" s="27" t="s">
        <v>244</v>
      </c>
      <c r="C283" s="26" t="s">
        <v>396</v>
      </c>
      <c r="D283" s="27" t="s">
        <v>75</v>
      </c>
      <c r="E283" s="38" t="s">
        <v>66</v>
      </c>
      <c r="F283" s="51"/>
      <c r="G283" s="51"/>
      <c r="H283" s="39">
        <f t="shared" si="8"/>
        <v>0</v>
      </c>
      <c r="I283" s="39">
        <f t="shared" ca="1" si="9"/>
        <v>0</v>
      </c>
      <c r="J283" s="76">
        <v>61082.462000000036</v>
      </c>
    </row>
    <row r="284" spans="2:10" x14ac:dyDescent="0.25">
      <c r="B284" s="27" t="s">
        <v>244</v>
      </c>
      <c r="C284" s="26" t="s">
        <v>389</v>
      </c>
      <c r="D284" s="27" t="s">
        <v>75</v>
      </c>
      <c r="E284" s="38" t="s">
        <v>66</v>
      </c>
      <c r="F284" s="51"/>
      <c r="G284" s="51"/>
      <c r="H284" s="39">
        <f t="shared" si="8"/>
        <v>0</v>
      </c>
      <c r="I284" s="39">
        <f t="shared" ca="1" si="9"/>
        <v>0</v>
      </c>
      <c r="J284" s="76">
        <v>64848.264600000031</v>
      </c>
    </row>
    <row r="285" spans="2:10" x14ac:dyDescent="0.25">
      <c r="B285" s="27" t="s">
        <v>244</v>
      </c>
      <c r="C285" s="26" t="s">
        <v>78</v>
      </c>
      <c r="D285" s="27" t="s">
        <v>75</v>
      </c>
      <c r="E285" s="38" t="s">
        <v>66</v>
      </c>
      <c r="F285" s="51"/>
      <c r="G285" s="51"/>
      <c r="H285" s="39">
        <f t="shared" si="8"/>
        <v>0</v>
      </c>
      <c r="I285" s="39">
        <f t="shared" ca="1" si="9"/>
        <v>0</v>
      </c>
      <c r="J285" s="76">
        <v>71828.162000000026</v>
      </c>
    </row>
    <row r="286" spans="2:10" x14ac:dyDescent="0.25">
      <c r="B286" s="27" t="s">
        <v>397</v>
      </c>
      <c r="C286" s="26" t="s">
        <v>398</v>
      </c>
      <c r="D286" s="27" t="s">
        <v>75</v>
      </c>
      <c r="E286" s="38" t="s">
        <v>66</v>
      </c>
      <c r="F286" s="51"/>
      <c r="G286" s="51"/>
      <c r="H286" s="39">
        <f t="shared" si="8"/>
        <v>0</v>
      </c>
      <c r="I286" s="39">
        <f t="shared" ca="1" si="9"/>
        <v>0</v>
      </c>
      <c r="J286" s="76">
        <v>65009.938000000046</v>
      </c>
    </row>
    <row r="287" spans="2:10" x14ac:dyDescent="0.25">
      <c r="B287" s="27" t="s">
        <v>397</v>
      </c>
      <c r="C287" s="26" t="s">
        <v>399</v>
      </c>
      <c r="D287" s="27" t="s">
        <v>75</v>
      </c>
      <c r="E287" s="38" t="s">
        <v>66</v>
      </c>
      <c r="F287" s="51"/>
      <c r="G287" s="51"/>
      <c r="H287" s="39">
        <f t="shared" si="8"/>
        <v>0</v>
      </c>
      <c r="I287" s="39">
        <f t="shared" ca="1" si="9"/>
        <v>0</v>
      </c>
      <c r="J287" s="76">
        <v>67186.686000000031</v>
      </c>
    </row>
    <row r="288" spans="2:10" x14ac:dyDescent="0.25">
      <c r="B288" s="27" t="s">
        <v>397</v>
      </c>
      <c r="C288" s="26" t="s">
        <v>400</v>
      </c>
      <c r="D288" s="27" t="s">
        <v>75</v>
      </c>
      <c r="E288" s="38" t="s">
        <v>66</v>
      </c>
      <c r="F288" s="50"/>
      <c r="G288" s="50"/>
      <c r="H288" s="39">
        <f t="shared" si="8"/>
        <v>0</v>
      </c>
      <c r="I288" s="39">
        <f t="shared" ca="1" si="9"/>
        <v>0</v>
      </c>
      <c r="J288" s="76">
        <v>58451.134000000035</v>
      </c>
    </row>
    <row r="289" spans="2:12" x14ac:dyDescent="0.25">
      <c r="B289" s="27" t="s">
        <v>397</v>
      </c>
      <c r="C289" s="26" t="s">
        <v>401</v>
      </c>
      <c r="D289" s="27" t="s">
        <v>75</v>
      </c>
      <c r="E289" s="38" t="s">
        <v>66</v>
      </c>
      <c r="F289" s="51"/>
      <c r="G289" s="51"/>
      <c r="H289" s="39">
        <f t="shared" si="8"/>
        <v>0</v>
      </c>
      <c r="I289" s="39">
        <f t="shared" ca="1" si="9"/>
        <v>0</v>
      </c>
      <c r="J289" s="76">
        <v>59451.686000000045</v>
      </c>
    </row>
    <row r="290" spans="2:12" x14ac:dyDescent="0.25">
      <c r="B290" s="27" t="s">
        <v>397</v>
      </c>
      <c r="C290" s="26" t="s">
        <v>402</v>
      </c>
      <c r="D290" s="27" t="s">
        <v>75</v>
      </c>
      <c r="E290" s="38" t="s">
        <v>66</v>
      </c>
      <c r="F290" s="51"/>
      <c r="G290" s="51"/>
      <c r="H290" s="39">
        <f t="shared" si="8"/>
        <v>0</v>
      </c>
      <c r="I290" s="39">
        <f t="shared" ca="1" si="9"/>
        <v>0</v>
      </c>
      <c r="J290" s="76">
        <v>61744.459000000046</v>
      </c>
    </row>
    <row r="291" spans="2:12" x14ac:dyDescent="0.25">
      <c r="B291" s="27" t="s">
        <v>397</v>
      </c>
      <c r="C291" s="26" t="s">
        <v>403</v>
      </c>
      <c r="D291" s="27" t="s">
        <v>75</v>
      </c>
      <c r="E291" s="38" t="s">
        <v>66</v>
      </c>
      <c r="F291" s="50"/>
      <c r="G291" s="50"/>
      <c r="H291" s="39">
        <f t="shared" si="8"/>
        <v>0</v>
      </c>
      <c r="I291" s="39">
        <f t="shared" ca="1" si="9"/>
        <v>0</v>
      </c>
      <c r="J291" s="76">
        <v>53656.671600000038</v>
      </c>
    </row>
    <row r="295" spans="2:12" x14ac:dyDescent="0.25">
      <c r="B295" s="65"/>
      <c r="C295" s="63"/>
      <c r="D295" s="63"/>
      <c r="E295" s="63"/>
      <c r="F295" s="63"/>
      <c r="G295" s="63"/>
      <c r="H295" s="63"/>
      <c r="I295" s="63"/>
      <c r="J295" s="64"/>
      <c r="K295" s="63"/>
      <c r="L295" s="63"/>
    </row>
    <row r="296" spans="2:12" x14ac:dyDescent="0.25">
      <c r="B296" s="96"/>
      <c r="C296" s="96"/>
      <c r="D296" s="96"/>
      <c r="E296" s="96"/>
      <c r="F296" s="96"/>
      <c r="G296" s="96"/>
      <c r="H296" s="96"/>
      <c r="I296" s="96"/>
      <c r="J296" s="96"/>
      <c r="K296" s="96"/>
      <c r="L296" s="96"/>
    </row>
    <row r="297" spans="2:12" ht="26.45" customHeight="1" x14ac:dyDescent="0.25">
      <c r="B297" s="86" t="s">
        <v>514</v>
      </c>
      <c r="C297" s="86"/>
      <c r="D297" s="86"/>
      <c r="E297" s="86"/>
      <c r="F297" s="86"/>
      <c r="G297" s="86"/>
      <c r="H297" s="86"/>
      <c r="I297" s="86"/>
      <c r="J297" s="86"/>
      <c r="K297" s="86"/>
      <c r="L297" s="86"/>
    </row>
    <row r="298" spans="2:12" x14ac:dyDescent="0.25">
      <c r="B298" t="s">
        <v>515</v>
      </c>
      <c r="C298"/>
      <c r="D298"/>
    </row>
    <row r="299" spans="2:12" x14ac:dyDescent="0.25">
      <c r="C299"/>
      <c r="D299"/>
    </row>
    <row r="300" spans="2:12" x14ac:dyDescent="0.25">
      <c r="C300"/>
      <c r="D300"/>
    </row>
    <row r="301" spans="2:12" x14ac:dyDescent="0.25">
      <c r="C301"/>
      <c r="D301"/>
    </row>
    <row r="302" spans="2:12" x14ac:dyDescent="0.25">
      <c r="C302"/>
      <c r="D302"/>
    </row>
    <row r="303" spans="2:12" x14ac:dyDescent="0.25">
      <c r="C303"/>
      <c r="D303"/>
    </row>
  </sheetData>
  <mergeCells count="4">
    <mergeCell ref="B2:I2"/>
    <mergeCell ref="A1:I1"/>
    <mergeCell ref="B296:L296"/>
    <mergeCell ref="B297:L297"/>
  </mergeCells>
  <phoneticPr fontId="1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8545-66EE-E640-8E58-0365A1BE42A7}">
  <sheetPr>
    <tabColor rgb="FF00B050"/>
  </sheetPr>
  <dimension ref="A1:M99"/>
  <sheetViews>
    <sheetView showGridLines="0" zoomScale="90" zoomScaleNormal="90" workbookViewId="0">
      <selection activeCell="M3" sqref="M3"/>
    </sheetView>
  </sheetViews>
  <sheetFormatPr baseColWidth="10" defaultColWidth="11" defaultRowHeight="15.75" x14ac:dyDescent="0.25"/>
  <cols>
    <col min="1" max="1" width="1.5" customWidth="1"/>
    <col min="2" max="2" width="15.5" customWidth="1"/>
    <col min="3" max="3" width="17" customWidth="1"/>
    <col min="4" max="4" width="16.5" bestFit="1" customWidth="1"/>
    <col min="5" max="5" width="13" customWidth="1"/>
    <col min="6" max="6" width="6" bestFit="1" customWidth="1"/>
    <col min="7" max="7" width="13.5" bestFit="1" customWidth="1"/>
    <col min="9" max="9" width="12.5" bestFit="1" customWidth="1"/>
    <col min="10" max="10" width="12.5" customWidth="1"/>
    <col min="11" max="11" width="12" bestFit="1" customWidth="1"/>
    <col min="12" max="12" width="12.375" customWidth="1"/>
    <col min="13" max="13" width="19.75" customWidth="1"/>
  </cols>
  <sheetData>
    <row r="1" spans="1:13" ht="35.1" customHeight="1" x14ac:dyDescent="0.25">
      <c r="A1" s="98" t="s">
        <v>512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3" ht="24" customHeight="1" x14ac:dyDescent="0.25">
      <c r="B2" s="97" t="s">
        <v>404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3" ht="63" x14ac:dyDescent="0.25">
      <c r="B3" s="17" t="s">
        <v>57</v>
      </c>
      <c r="C3" s="17" t="s">
        <v>405</v>
      </c>
      <c r="D3" s="17" t="s">
        <v>406</v>
      </c>
      <c r="E3" s="17" t="s">
        <v>407</v>
      </c>
      <c r="F3" s="17" t="s">
        <v>408</v>
      </c>
      <c r="G3" s="17" t="s">
        <v>409</v>
      </c>
      <c r="H3" s="17" t="s">
        <v>410</v>
      </c>
      <c r="I3" s="17" t="s">
        <v>411</v>
      </c>
      <c r="J3" s="17" t="s">
        <v>517</v>
      </c>
      <c r="K3" s="17" t="s">
        <v>61</v>
      </c>
      <c r="L3" s="17" t="s">
        <v>62</v>
      </c>
      <c r="M3" s="73" t="s">
        <v>530</v>
      </c>
    </row>
    <row r="4" spans="1:13" x14ac:dyDescent="0.25">
      <c r="B4" s="40" t="s">
        <v>218</v>
      </c>
      <c r="C4" s="40" t="s">
        <v>412</v>
      </c>
      <c r="D4" s="40" t="s">
        <v>413</v>
      </c>
      <c r="E4" s="40" t="s">
        <v>414</v>
      </c>
      <c r="F4" s="40" t="s">
        <v>415</v>
      </c>
      <c r="G4" s="40" t="s">
        <v>416</v>
      </c>
      <c r="H4" s="41" t="s">
        <v>417</v>
      </c>
      <c r="I4" s="52"/>
      <c r="J4" s="52"/>
      <c r="K4" s="39">
        <f>+I4*19%</f>
        <v>0</v>
      </c>
      <c r="L4" s="39">
        <f ca="1">+I4+L4</f>
        <v>0</v>
      </c>
      <c r="M4" s="77">
        <v>11542760.513689999</v>
      </c>
    </row>
    <row r="5" spans="1:13" x14ac:dyDescent="0.25">
      <c r="B5" s="40" t="s">
        <v>218</v>
      </c>
      <c r="C5" s="40" t="s">
        <v>412</v>
      </c>
      <c r="D5" s="40" t="s">
        <v>413</v>
      </c>
      <c r="E5" s="40" t="s">
        <v>414</v>
      </c>
      <c r="F5" s="40" t="s">
        <v>415</v>
      </c>
      <c r="G5" s="40" t="s">
        <v>418</v>
      </c>
      <c r="H5" s="41" t="s">
        <v>417</v>
      </c>
      <c r="I5" s="52"/>
      <c r="J5" s="52"/>
      <c r="K5" s="39">
        <f t="shared" ref="K5:K68" si="0">+I5*19%</f>
        <v>0</v>
      </c>
      <c r="L5" s="39">
        <f t="shared" ref="L5:L68" ca="1" si="1">+I5+L5</f>
        <v>0</v>
      </c>
      <c r="M5" s="77">
        <v>21331913.737890001</v>
      </c>
    </row>
    <row r="6" spans="1:13" x14ac:dyDescent="0.25">
      <c r="B6" s="40" t="s">
        <v>218</v>
      </c>
      <c r="C6" s="40" t="s">
        <v>412</v>
      </c>
      <c r="D6" s="40" t="s">
        <v>413</v>
      </c>
      <c r="E6" s="40" t="s">
        <v>414</v>
      </c>
      <c r="F6" s="40" t="s">
        <v>415</v>
      </c>
      <c r="G6" s="40" t="s">
        <v>416</v>
      </c>
      <c r="H6" s="41" t="s">
        <v>419</v>
      </c>
      <c r="I6" s="52"/>
      <c r="J6" s="52"/>
      <c r="K6" s="39">
        <f t="shared" si="0"/>
        <v>0</v>
      </c>
      <c r="L6" s="39">
        <f t="shared" ca="1" si="1"/>
        <v>0</v>
      </c>
      <c r="M6" s="77">
        <v>13086109.89119</v>
      </c>
    </row>
    <row r="7" spans="1:13" x14ac:dyDescent="0.25">
      <c r="B7" s="40" t="s">
        <v>218</v>
      </c>
      <c r="C7" s="40" t="s">
        <v>412</v>
      </c>
      <c r="D7" s="40" t="s">
        <v>413</v>
      </c>
      <c r="E7" s="40" t="s">
        <v>414</v>
      </c>
      <c r="F7" s="40" t="s">
        <v>415</v>
      </c>
      <c r="G7" s="40" t="s">
        <v>418</v>
      </c>
      <c r="H7" s="41" t="s">
        <v>419</v>
      </c>
      <c r="I7" s="52"/>
      <c r="J7" s="52"/>
      <c r="K7" s="39">
        <f t="shared" si="0"/>
        <v>0</v>
      </c>
      <c r="L7" s="39">
        <f t="shared" ca="1" si="1"/>
        <v>0</v>
      </c>
      <c r="M7" s="77">
        <v>24007362.772890002</v>
      </c>
    </row>
    <row r="8" spans="1:13" x14ac:dyDescent="0.25">
      <c r="B8" s="40" t="s">
        <v>420</v>
      </c>
      <c r="C8" s="40" t="s">
        <v>421</v>
      </c>
      <c r="D8" s="40" t="s">
        <v>413</v>
      </c>
      <c r="E8" s="40" t="s">
        <v>414</v>
      </c>
      <c r="F8" s="40" t="s">
        <v>422</v>
      </c>
      <c r="G8" s="40" t="s">
        <v>416</v>
      </c>
      <c r="H8" s="41" t="s">
        <v>417</v>
      </c>
      <c r="I8" s="52"/>
      <c r="J8" s="52"/>
      <c r="K8" s="39">
        <f t="shared" si="0"/>
        <v>0</v>
      </c>
      <c r="L8" s="39">
        <f t="shared" ca="1" si="1"/>
        <v>0</v>
      </c>
      <c r="M8" s="77">
        <v>8942419.9804100003</v>
      </c>
    </row>
    <row r="9" spans="1:13" x14ac:dyDescent="0.25">
      <c r="B9" s="40" t="s">
        <v>420</v>
      </c>
      <c r="C9" s="40" t="s">
        <v>421</v>
      </c>
      <c r="D9" s="40" t="s">
        <v>413</v>
      </c>
      <c r="E9" s="40" t="s">
        <v>414</v>
      </c>
      <c r="F9" s="40" t="s">
        <v>422</v>
      </c>
      <c r="G9" s="40" t="s">
        <v>418</v>
      </c>
      <c r="H9" s="41" t="s">
        <v>417</v>
      </c>
      <c r="I9" s="52"/>
      <c r="J9" s="52"/>
      <c r="K9" s="39">
        <f t="shared" si="0"/>
        <v>0</v>
      </c>
      <c r="L9" s="39">
        <f t="shared" ca="1" si="1"/>
        <v>0</v>
      </c>
      <c r="M9" s="77">
        <v>17444689.615220003</v>
      </c>
    </row>
    <row r="10" spans="1:13" x14ac:dyDescent="0.25">
      <c r="B10" s="40" t="s">
        <v>420</v>
      </c>
      <c r="C10" s="40" t="s">
        <v>421</v>
      </c>
      <c r="D10" s="40" t="s">
        <v>413</v>
      </c>
      <c r="E10" s="40" t="s">
        <v>414</v>
      </c>
      <c r="F10" s="40" t="s">
        <v>422</v>
      </c>
      <c r="G10" s="40" t="s">
        <v>416</v>
      </c>
      <c r="H10" s="41" t="s">
        <v>419</v>
      </c>
      <c r="I10" s="52"/>
      <c r="J10" s="52"/>
      <c r="K10" s="39">
        <f t="shared" si="0"/>
        <v>0</v>
      </c>
      <c r="L10" s="39">
        <f t="shared" ca="1" si="1"/>
        <v>0</v>
      </c>
      <c r="M10" s="77">
        <v>8942419.9804100003</v>
      </c>
    </row>
    <row r="11" spans="1:13" x14ac:dyDescent="0.25">
      <c r="B11" s="40" t="s">
        <v>420</v>
      </c>
      <c r="C11" s="40" t="s">
        <v>421</v>
      </c>
      <c r="D11" s="40" t="s">
        <v>413</v>
      </c>
      <c r="E11" s="40" t="s">
        <v>414</v>
      </c>
      <c r="F11" s="40" t="s">
        <v>422</v>
      </c>
      <c r="G11" s="40" t="s">
        <v>418</v>
      </c>
      <c r="H11" s="41" t="s">
        <v>419</v>
      </c>
      <c r="I11" s="52"/>
      <c r="J11" s="52"/>
      <c r="K11" s="39">
        <f t="shared" si="0"/>
        <v>0</v>
      </c>
      <c r="L11" s="39">
        <f t="shared" ca="1" si="1"/>
        <v>0</v>
      </c>
      <c r="M11" s="77">
        <v>17444689.615220003</v>
      </c>
    </row>
    <row r="12" spans="1:13" x14ac:dyDescent="0.25">
      <c r="B12" s="40" t="s">
        <v>423</v>
      </c>
      <c r="C12" s="40" t="s">
        <v>424</v>
      </c>
      <c r="D12" s="40" t="s">
        <v>413</v>
      </c>
      <c r="E12" s="40" t="s">
        <v>414</v>
      </c>
      <c r="F12" s="40" t="s">
        <v>422</v>
      </c>
      <c r="G12" s="40" t="s">
        <v>416</v>
      </c>
      <c r="H12" s="41" t="s">
        <v>417</v>
      </c>
      <c r="I12" s="52"/>
      <c r="J12" s="52"/>
      <c r="K12" s="39">
        <f t="shared" si="0"/>
        <v>0</v>
      </c>
      <c r="L12" s="39">
        <f t="shared" ca="1" si="1"/>
        <v>0</v>
      </c>
      <c r="M12" s="77">
        <v>7945554.7920000004</v>
      </c>
    </row>
    <row r="13" spans="1:13" x14ac:dyDescent="0.25">
      <c r="B13" s="40" t="s">
        <v>423</v>
      </c>
      <c r="C13" s="40" t="s">
        <v>424</v>
      </c>
      <c r="D13" s="40" t="s">
        <v>413</v>
      </c>
      <c r="E13" s="40" t="s">
        <v>414</v>
      </c>
      <c r="F13" s="40" t="s">
        <v>422</v>
      </c>
      <c r="G13" s="40" t="s">
        <v>418</v>
      </c>
      <c r="H13" s="41" t="s">
        <v>417</v>
      </c>
      <c r="I13" s="52"/>
      <c r="J13" s="52"/>
      <c r="K13" s="39">
        <f t="shared" si="0"/>
        <v>0</v>
      </c>
      <c r="L13" s="39">
        <f t="shared" ca="1" si="1"/>
        <v>0</v>
      </c>
      <c r="M13" s="77">
        <v>12238973.642000001</v>
      </c>
    </row>
    <row r="14" spans="1:13" x14ac:dyDescent="0.25">
      <c r="B14" s="40" t="s">
        <v>423</v>
      </c>
      <c r="C14" s="40" t="s">
        <v>424</v>
      </c>
      <c r="D14" s="40" t="s">
        <v>413</v>
      </c>
      <c r="E14" s="40" t="s">
        <v>414</v>
      </c>
      <c r="F14" s="40" t="s">
        <v>422</v>
      </c>
      <c r="G14" s="40" t="s">
        <v>416</v>
      </c>
      <c r="H14" s="41" t="s">
        <v>419</v>
      </c>
      <c r="I14" s="52"/>
      <c r="J14" s="52"/>
      <c r="K14" s="39">
        <f t="shared" si="0"/>
        <v>0</v>
      </c>
      <c r="L14" s="39">
        <f t="shared" ca="1" si="1"/>
        <v>0</v>
      </c>
      <c r="M14" s="77">
        <v>8522312.3300000001</v>
      </c>
    </row>
    <row r="15" spans="1:13" x14ac:dyDescent="0.25">
      <c r="B15" s="40" t="s">
        <v>423</v>
      </c>
      <c r="C15" s="40" t="s">
        <v>424</v>
      </c>
      <c r="D15" s="40" t="s">
        <v>413</v>
      </c>
      <c r="E15" s="40" t="s">
        <v>414</v>
      </c>
      <c r="F15" s="40" t="s">
        <v>422</v>
      </c>
      <c r="G15" s="40" t="s">
        <v>418</v>
      </c>
      <c r="H15" s="41" t="s">
        <v>419</v>
      </c>
      <c r="I15" s="52"/>
      <c r="J15" s="52"/>
      <c r="K15" s="39">
        <f t="shared" si="0"/>
        <v>0</v>
      </c>
      <c r="L15" s="39">
        <f t="shared" ca="1" si="1"/>
        <v>0</v>
      </c>
      <c r="M15" s="77">
        <v>13091701.224000001</v>
      </c>
    </row>
    <row r="16" spans="1:13" x14ac:dyDescent="0.25">
      <c r="B16" s="40" t="s">
        <v>425</v>
      </c>
      <c r="C16" s="40" t="s">
        <v>426</v>
      </c>
      <c r="D16" s="40" t="s">
        <v>413</v>
      </c>
      <c r="E16" s="40" t="s">
        <v>414</v>
      </c>
      <c r="F16" s="40" t="s">
        <v>415</v>
      </c>
      <c r="G16" s="40" t="s">
        <v>416</v>
      </c>
      <c r="H16" s="41" t="s">
        <v>417</v>
      </c>
      <c r="I16" s="52"/>
      <c r="J16" s="52"/>
      <c r="K16" s="39">
        <f t="shared" si="0"/>
        <v>0</v>
      </c>
      <c r="L16" s="39">
        <f t="shared" ca="1" si="1"/>
        <v>0</v>
      </c>
      <c r="M16" s="77">
        <v>24780560</v>
      </c>
    </row>
    <row r="17" spans="2:13" x14ac:dyDescent="0.25">
      <c r="B17" s="40" t="s">
        <v>425</v>
      </c>
      <c r="C17" s="40" t="s">
        <v>426</v>
      </c>
      <c r="D17" s="40" t="s">
        <v>413</v>
      </c>
      <c r="E17" s="40" t="s">
        <v>414</v>
      </c>
      <c r="F17" s="40" t="s">
        <v>415</v>
      </c>
      <c r="G17" s="40" t="s">
        <v>418</v>
      </c>
      <c r="H17" s="41" t="s">
        <v>417</v>
      </c>
      <c r="I17" s="52"/>
      <c r="J17" s="52"/>
      <c r="K17" s="39">
        <f t="shared" si="0"/>
        <v>0</v>
      </c>
      <c r="L17" s="39">
        <f t="shared" ca="1" si="1"/>
        <v>0</v>
      </c>
      <c r="M17" s="77">
        <v>27065360</v>
      </c>
    </row>
    <row r="18" spans="2:13" x14ac:dyDescent="0.25">
      <c r="B18" s="40" t="s">
        <v>425</v>
      </c>
      <c r="C18" s="40" t="s">
        <v>426</v>
      </c>
      <c r="D18" s="40" t="s">
        <v>413</v>
      </c>
      <c r="E18" s="40" t="s">
        <v>414</v>
      </c>
      <c r="F18" s="40" t="s">
        <v>415</v>
      </c>
      <c r="G18" s="40" t="s">
        <v>416</v>
      </c>
      <c r="H18" s="41" t="s">
        <v>419</v>
      </c>
      <c r="I18" s="52"/>
      <c r="J18" s="52"/>
      <c r="K18" s="39">
        <f t="shared" si="0"/>
        <v>0</v>
      </c>
      <c r="L18" s="39">
        <f t="shared" ca="1" si="1"/>
        <v>0</v>
      </c>
      <c r="M18" s="77">
        <v>28358176</v>
      </c>
    </row>
    <row r="19" spans="2:13" x14ac:dyDescent="0.25">
      <c r="B19" s="40" t="s">
        <v>425</v>
      </c>
      <c r="C19" s="40" t="s">
        <v>426</v>
      </c>
      <c r="D19" s="40" t="s">
        <v>413</v>
      </c>
      <c r="E19" s="40" t="s">
        <v>414</v>
      </c>
      <c r="F19" s="40" t="s">
        <v>415</v>
      </c>
      <c r="G19" s="40" t="s">
        <v>418</v>
      </c>
      <c r="H19" s="41" t="s">
        <v>419</v>
      </c>
      <c r="I19" s="52"/>
      <c r="J19" s="52"/>
      <c r="K19" s="39">
        <f t="shared" si="0"/>
        <v>0</v>
      </c>
      <c r="L19" s="39">
        <f t="shared" ca="1" si="1"/>
        <v>0</v>
      </c>
      <c r="M19" s="77">
        <v>28778960</v>
      </c>
    </row>
    <row r="20" spans="2:13" x14ac:dyDescent="0.25">
      <c r="B20" s="40" t="s">
        <v>427</v>
      </c>
      <c r="C20" s="40" t="s">
        <v>428</v>
      </c>
      <c r="D20" s="40" t="s">
        <v>413</v>
      </c>
      <c r="E20" s="40" t="s">
        <v>414</v>
      </c>
      <c r="F20" s="40" t="s">
        <v>422</v>
      </c>
      <c r="G20" s="40" t="s">
        <v>416</v>
      </c>
      <c r="H20" s="41" t="s">
        <v>417</v>
      </c>
      <c r="I20" s="52"/>
      <c r="J20" s="52"/>
      <c r="K20" s="39">
        <f t="shared" si="0"/>
        <v>0</v>
      </c>
      <c r="L20" s="39">
        <f t="shared" ca="1" si="1"/>
        <v>0</v>
      </c>
      <c r="M20" s="77">
        <v>6020380.0093499999</v>
      </c>
    </row>
    <row r="21" spans="2:13" x14ac:dyDescent="0.25">
      <c r="B21" s="40" t="s">
        <v>427</v>
      </c>
      <c r="C21" s="40" t="s">
        <v>428</v>
      </c>
      <c r="D21" s="40" t="s">
        <v>413</v>
      </c>
      <c r="E21" s="40" t="s">
        <v>414</v>
      </c>
      <c r="F21" s="40" t="s">
        <v>422</v>
      </c>
      <c r="G21" s="40" t="s">
        <v>418</v>
      </c>
      <c r="H21" s="41" t="s">
        <v>417</v>
      </c>
      <c r="I21" s="52"/>
      <c r="J21" s="52"/>
      <c r="K21" s="39">
        <f t="shared" si="0"/>
        <v>0</v>
      </c>
      <c r="L21" s="39">
        <f t="shared" ca="1" si="1"/>
        <v>0</v>
      </c>
      <c r="M21" s="77">
        <v>10840993.742249999</v>
      </c>
    </row>
    <row r="22" spans="2:13" x14ac:dyDescent="0.25">
      <c r="B22" s="40" t="s">
        <v>427</v>
      </c>
      <c r="C22" s="40" t="s">
        <v>428</v>
      </c>
      <c r="D22" s="40" t="s">
        <v>413</v>
      </c>
      <c r="E22" s="40" t="s">
        <v>414</v>
      </c>
      <c r="F22" s="40" t="s">
        <v>422</v>
      </c>
      <c r="G22" s="40" t="s">
        <v>416</v>
      </c>
      <c r="H22" s="41" t="s">
        <v>419</v>
      </c>
      <c r="I22" s="52"/>
      <c r="J22" s="52"/>
      <c r="K22" s="39">
        <f t="shared" si="0"/>
        <v>0</v>
      </c>
      <c r="L22" s="39">
        <f t="shared" ca="1" si="1"/>
        <v>0</v>
      </c>
      <c r="M22" s="77">
        <v>6020380.0093499999</v>
      </c>
    </row>
    <row r="23" spans="2:13" x14ac:dyDescent="0.25">
      <c r="B23" s="40" t="s">
        <v>427</v>
      </c>
      <c r="C23" s="40" t="s">
        <v>428</v>
      </c>
      <c r="D23" s="40" t="s">
        <v>413</v>
      </c>
      <c r="E23" s="40" t="s">
        <v>414</v>
      </c>
      <c r="F23" s="40" t="s">
        <v>422</v>
      </c>
      <c r="G23" s="40" t="s">
        <v>418</v>
      </c>
      <c r="H23" s="41" t="s">
        <v>419</v>
      </c>
      <c r="I23" s="52"/>
      <c r="J23" s="52"/>
      <c r="K23" s="39">
        <f t="shared" si="0"/>
        <v>0</v>
      </c>
      <c r="L23" s="39">
        <f t="shared" ca="1" si="1"/>
        <v>0</v>
      </c>
      <c r="M23" s="77">
        <v>10840993.742249999</v>
      </c>
    </row>
    <row r="24" spans="2:13" x14ac:dyDescent="0.25">
      <c r="B24" s="40" t="s">
        <v>429</v>
      </c>
      <c r="C24" s="40" t="s">
        <v>430</v>
      </c>
      <c r="D24" s="40" t="s">
        <v>413</v>
      </c>
      <c r="E24" s="40" t="s">
        <v>414</v>
      </c>
      <c r="F24" s="40" t="s">
        <v>422</v>
      </c>
      <c r="G24" s="40" t="s">
        <v>416</v>
      </c>
      <c r="H24" s="41" t="s">
        <v>417</v>
      </c>
      <c r="I24" s="52"/>
      <c r="J24" s="52"/>
      <c r="K24" s="39">
        <f t="shared" si="0"/>
        <v>0</v>
      </c>
      <c r="L24" s="39">
        <f t="shared" ca="1" si="1"/>
        <v>0</v>
      </c>
      <c r="M24" s="77">
        <v>11314317.792820001</v>
      </c>
    </row>
    <row r="25" spans="2:13" x14ac:dyDescent="0.25">
      <c r="B25" s="40" t="s">
        <v>429</v>
      </c>
      <c r="C25" s="40" t="s">
        <v>430</v>
      </c>
      <c r="D25" s="40" t="s">
        <v>413</v>
      </c>
      <c r="E25" s="40" t="s">
        <v>414</v>
      </c>
      <c r="F25" s="40" t="s">
        <v>422</v>
      </c>
      <c r="G25" s="40" t="s">
        <v>418</v>
      </c>
      <c r="H25" s="41" t="s">
        <v>417</v>
      </c>
      <c r="I25" s="52"/>
      <c r="J25" s="52"/>
      <c r="K25" s="39">
        <f t="shared" si="0"/>
        <v>0</v>
      </c>
      <c r="L25" s="39">
        <f t="shared" ca="1" si="1"/>
        <v>0</v>
      </c>
      <c r="M25" s="77">
        <v>15695816.875199998</v>
      </c>
    </row>
    <row r="26" spans="2:13" x14ac:dyDescent="0.25">
      <c r="B26" s="40" t="s">
        <v>429</v>
      </c>
      <c r="C26" s="40" t="s">
        <v>430</v>
      </c>
      <c r="D26" s="40" t="s">
        <v>413</v>
      </c>
      <c r="E26" s="40" t="s">
        <v>414</v>
      </c>
      <c r="F26" s="40" t="s">
        <v>422</v>
      </c>
      <c r="G26" s="40" t="s">
        <v>416</v>
      </c>
      <c r="H26" s="41" t="s">
        <v>419</v>
      </c>
      <c r="I26" s="52"/>
      <c r="J26" s="52"/>
      <c r="K26" s="39">
        <f t="shared" si="0"/>
        <v>0</v>
      </c>
      <c r="L26" s="39">
        <f t="shared" ca="1" si="1"/>
        <v>0</v>
      </c>
      <c r="M26" s="77">
        <v>11447597.792820001</v>
      </c>
    </row>
    <row r="27" spans="2:13" x14ac:dyDescent="0.25">
      <c r="B27" s="40" t="s">
        <v>429</v>
      </c>
      <c r="C27" s="40" t="s">
        <v>430</v>
      </c>
      <c r="D27" s="40" t="s">
        <v>413</v>
      </c>
      <c r="E27" s="40" t="s">
        <v>414</v>
      </c>
      <c r="F27" s="40" t="s">
        <v>422</v>
      </c>
      <c r="G27" s="40" t="s">
        <v>418</v>
      </c>
      <c r="H27" s="41" t="s">
        <v>419</v>
      </c>
      <c r="I27" s="52"/>
      <c r="J27" s="52"/>
      <c r="K27" s="39">
        <f t="shared" si="0"/>
        <v>0</v>
      </c>
      <c r="L27" s="39">
        <f t="shared" ca="1" si="1"/>
        <v>0</v>
      </c>
      <c r="M27" s="77">
        <v>15619656.875199998</v>
      </c>
    </row>
    <row r="28" spans="2:13" x14ac:dyDescent="0.25">
      <c r="B28" s="40" t="s">
        <v>431</v>
      </c>
      <c r="C28" s="40" t="s">
        <v>432</v>
      </c>
      <c r="D28" s="40" t="s">
        <v>413</v>
      </c>
      <c r="E28" s="40" t="s">
        <v>414</v>
      </c>
      <c r="F28" s="40" t="s">
        <v>415</v>
      </c>
      <c r="G28" s="40" t="s">
        <v>416</v>
      </c>
      <c r="H28" s="41" t="s">
        <v>417</v>
      </c>
      <c r="I28" s="52"/>
      <c r="J28" s="52"/>
      <c r="K28" s="39">
        <f t="shared" si="0"/>
        <v>0</v>
      </c>
      <c r="L28" s="39">
        <f t="shared" ca="1" si="1"/>
        <v>0</v>
      </c>
      <c r="M28" s="77">
        <v>3071901.5810000002</v>
      </c>
    </row>
    <row r="29" spans="2:13" x14ac:dyDescent="0.25">
      <c r="B29" s="40" t="s">
        <v>431</v>
      </c>
      <c r="C29" s="40" t="s">
        <v>432</v>
      </c>
      <c r="D29" s="40" t="s">
        <v>413</v>
      </c>
      <c r="E29" s="40" t="s">
        <v>414</v>
      </c>
      <c r="F29" s="40" t="s">
        <v>415</v>
      </c>
      <c r="G29" s="40" t="s">
        <v>418</v>
      </c>
      <c r="H29" s="41" t="s">
        <v>417</v>
      </c>
      <c r="I29" s="52"/>
      <c r="J29" s="52"/>
      <c r="K29" s="39">
        <f t="shared" si="0"/>
        <v>0</v>
      </c>
      <c r="L29" s="39">
        <f t="shared" ca="1" si="1"/>
        <v>0</v>
      </c>
      <c r="M29" s="77">
        <v>5100264.9110000003</v>
      </c>
    </row>
    <row r="30" spans="2:13" x14ac:dyDescent="0.25">
      <c r="B30" s="40" t="s">
        <v>431</v>
      </c>
      <c r="C30" s="40" t="s">
        <v>432</v>
      </c>
      <c r="D30" s="40" t="s">
        <v>413</v>
      </c>
      <c r="E30" s="40" t="s">
        <v>414</v>
      </c>
      <c r="F30" s="40" t="s">
        <v>415</v>
      </c>
      <c r="G30" s="40" t="s">
        <v>416</v>
      </c>
      <c r="H30" s="41" t="s">
        <v>419</v>
      </c>
      <c r="I30" s="52"/>
      <c r="J30" s="52"/>
      <c r="K30" s="39">
        <f t="shared" si="0"/>
        <v>0</v>
      </c>
      <c r="L30" s="39">
        <f t="shared" ca="1" si="1"/>
        <v>0</v>
      </c>
      <c r="M30" s="77">
        <v>3071901.5810000002</v>
      </c>
    </row>
    <row r="31" spans="2:13" x14ac:dyDescent="0.25">
      <c r="B31" s="40" t="s">
        <v>431</v>
      </c>
      <c r="C31" s="40" t="s">
        <v>432</v>
      </c>
      <c r="D31" s="40" t="s">
        <v>413</v>
      </c>
      <c r="E31" s="40" t="s">
        <v>414</v>
      </c>
      <c r="F31" s="40" t="s">
        <v>415</v>
      </c>
      <c r="G31" s="40" t="s">
        <v>418</v>
      </c>
      <c r="H31" s="41" t="s">
        <v>419</v>
      </c>
      <c r="I31" s="52"/>
      <c r="J31" s="52"/>
      <c r="K31" s="39">
        <f t="shared" si="0"/>
        <v>0</v>
      </c>
      <c r="L31" s="39">
        <f t="shared" ca="1" si="1"/>
        <v>0</v>
      </c>
      <c r="M31" s="77">
        <v>5100264.9110000003</v>
      </c>
    </row>
    <row r="32" spans="2:13" x14ac:dyDescent="0.25">
      <c r="B32" s="40" t="s">
        <v>433</v>
      </c>
      <c r="C32" s="40" t="s">
        <v>434</v>
      </c>
      <c r="D32" s="40" t="s">
        <v>413</v>
      </c>
      <c r="E32" s="40" t="s">
        <v>414</v>
      </c>
      <c r="F32" s="40" t="s">
        <v>415</v>
      </c>
      <c r="G32" s="40" t="s">
        <v>416</v>
      </c>
      <c r="H32" s="41" t="s">
        <v>417</v>
      </c>
      <c r="I32" s="52"/>
      <c r="J32" s="52"/>
      <c r="K32" s="39">
        <f t="shared" si="0"/>
        <v>0</v>
      </c>
      <c r="L32" s="39">
        <f t="shared" ca="1" si="1"/>
        <v>0</v>
      </c>
      <c r="M32" s="77">
        <v>7836837.9390000002</v>
      </c>
    </row>
    <row r="33" spans="2:13" x14ac:dyDescent="0.25">
      <c r="B33" s="40" t="s">
        <v>433</v>
      </c>
      <c r="C33" s="40" t="s">
        <v>434</v>
      </c>
      <c r="D33" s="40" t="s">
        <v>413</v>
      </c>
      <c r="E33" s="40" t="s">
        <v>414</v>
      </c>
      <c r="F33" s="40" t="s">
        <v>415</v>
      </c>
      <c r="G33" s="40" t="s">
        <v>418</v>
      </c>
      <c r="H33" s="41" t="s">
        <v>417</v>
      </c>
      <c r="I33" s="52"/>
      <c r="J33" s="52"/>
      <c r="K33" s="39">
        <f t="shared" si="0"/>
        <v>0</v>
      </c>
      <c r="L33" s="39">
        <f t="shared" ca="1" si="1"/>
        <v>0</v>
      </c>
      <c r="M33" s="77">
        <v>11229798.426000001</v>
      </c>
    </row>
    <row r="34" spans="2:13" x14ac:dyDescent="0.25">
      <c r="B34" s="40" t="s">
        <v>433</v>
      </c>
      <c r="C34" s="40" t="s">
        <v>434</v>
      </c>
      <c r="D34" s="40" t="s">
        <v>413</v>
      </c>
      <c r="E34" s="40" t="s">
        <v>414</v>
      </c>
      <c r="F34" s="40" t="s">
        <v>415</v>
      </c>
      <c r="G34" s="40" t="s">
        <v>416</v>
      </c>
      <c r="H34" s="41" t="s">
        <v>419</v>
      </c>
      <c r="I34" s="52"/>
      <c r="J34" s="52"/>
      <c r="K34" s="39">
        <f t="shared" si="0"/>
        <v>0</v>
      </c>
      <c r="L34" s="39">
        <f t="shared" ca="1" si="1"/>
        <v>0</v>
      </c>
      <c r="M34" s="77">
        <v>8983224.4389999993</v>
      </c>
    </row>
    <row r="35" spans="2:13" x14ac:dyDescent="0.25">
      <c r="B35" s="40" t="s">
        <v>433</v>
      </c>
      <c r="C35" s="40" t="s">
        <v>434</v>
      </c>
      <c r="D35" s="40" t="s">
        <v>413</v>
      </c>
      <c r="E35" s="40" t="s">
        <v>414</v>
      </c>
      <c r="F35" s="40" t="s">
        <v>415</v>
      </c>
      <c r="G35" s="40" t="s">
        <v>418</v>
      </c>
      <c r="H35" s="41" t="s">
        <v>419</v>
      </c>
      <c r="I35" s="52"/>
      <c r="J35" s="52"/>
      <c r="K35" s="39">
        <f t="shared" si="0"/>
        <v>0</v>
      </c>
      <c r="L35" s="39">
        <f t="shared" ca="1" si="1"/>
        <v>0</v>
      </c>
      <c r="M35" s="77">
        <v>12175729.426000001</v>
      </c>
    </row>
    <row r="36" spans="2:13" x14ac:dyDescent="0.25">
      <c r="B36" s="40" t="s">
        <v>435</v>
      </c>
      <c r="C36" s="40" t="s">
        <v>436</v>
      </c>
      <c r="D36" s="40" t="s">
        <v>413</v>
      </c>
      <c r="E36" s="40" t="s">
        <v>414</v>
      </c>
      <c r="F36" s="40" t="s">
        <v>415</v>
      </c>
      <c r="G36" s="40" t="s">
        <v>416</v>
      </c>
      <c r="H36" s="41" t="s">
        <v>417</v>
      </c>
      <c r="I36" s="52"/>
      <c r="J36" s="52"/>
      <c r="K36" s="39">
        <f t="shared" si="0"/>
        <v>0</v>
      </c>
      <c r="L36" s="39">
        <f t="shared" ca="1" si="1"/>
        <v>0</v>
      </c>
      <c r="M36" s="77">
        <v>21836232.5832</v>
      </c>
    </row>
    <row r="37" spans="2:13" x14ac:dyDescent="0.25">
      <c r="B37" s="40" t="s">
        <v>435</v>
      </c>
      <c r="C37" s="40" t="s">
        <v>436</v>
      </c>
      <c r="D37" s="40" t="s">
        <v>413</v>
      </c>
      <c r="E37" s="40" t="s">
        <v>414</v>
      </c>
      <c r="F37" s="40" t="s">
        <v>415</v>
      </c>
      <c r="G37" s="40" t="s">
        <v>418</v>
      </c>
      <c r="H37" s="41" t="s">
        <v>417</v>
      </c>
      <c r="I37" s="52"/>
      <c r="J37" s="52"/>
      <c r="K37" s="39">
        <f t="shared" si="0"/>
        <v>0</v>
      </c>
      <c r="L37" s="39">
        <f t="shared" ca="1" si="1"/>
        <v>0</v>
      </c>
      <c r="M37" s="77">
        <v>45588323.730599999</v>
      </c>
    </row>
    <row r="38" spans="2:13" x14ac:dyDescent="0.25">
      <c r="B38" s="40" t="s">
        <v>435</v>
      </c>
      <c r="C38" s="40" t="s">
        <v>436</v>
      </c>
      <c r="D38" s="40" t="s">
        <v>413</v>
      </c>
      <c r="E38" s="40" t="s">
        <v>414</v>
      </c>
      <c r="F38" s="40" t="s">
        <v>415</v>
      </c>
      <c r="G38" s="40" t="s">
        <v>416</v>
      </c>
      <c r="H38" s="41" t="s">
        <v>419</v>
      </c>
      <c r="I38" s="52"/>
      <c r="J38" s="52"/>
      <c r="K38" s="39">
        <f t="shared" si="0"/>
        <v>0</v>
      </c>
      <c r="L38" s="39">
        <f t="shared" ca="1" si="1"/>
        <v>0</v>
      </c>
      <c r="M38" s="77">
        <v>31681848.618000001</v>
      </c>
    </row>
    <row r="39" spans="2:13" x14ac:dyDescent="0.25">
      <c r="B39" s="40" t="s">
        <v>435</v>
      </c>
      <c r="C39" s="40" t="s">
        <v>436</v>
      </c>
      <c r="D39" s="40" t="s">
        <v>413</v>
      </c>
      <c r="E39" s="40" t="s">
        <v>414</v>
      </c>
      <c r="F39" s="40" t="s">
        <v>415</v>
      </c>
      <c r="G39" s="40" t="s">
        <v>418</v>
      </c>
      <c r="H39" s="41" t="s">
        <v>419</v>
      </c>
      <c r="I39" s="52"/>
      <c r="J39" s="52"/>
      <c r="K39" s="39">
        <f t="shared" si="0"/>
        <v>0</v>
      </c>
      <c r="L39" s="39">
        <f t="shared" ca="1" si="1"/>
        <v>0</v>
      </c>
      <c r="M39" s="77">
        <v>47489771.585199997</v>
      </c>
    </row>
    <row r="40" spans="2:13" x14ac:dyDescent="0.25">
      <c r="B40" s="40" t="s">
        <v>437</v>
      </c>
      <c r="C40" s="40" t="s">
        <v>438</v>
      </c>
      <c r="D40" s="40" t="s">
        <v>413</v>
      </c>
      <c r="E40" s="40" t="s">
        <v>414</v>
      </c>
      <c r="F40" s="40" t="s">
        <v>422</v>
      </c>
      <c r="G40" s="40" t="s">
        <v>416</v>
      </c>
      <c r="H40" s="41" t="s">
        <v>417</v>
      </c>
      <c r="I40" s="52"/>
      <c r="J40" s="52"/>
      <c r="K40" s="39">
        <f t="shared" si="0"/>
        <v>0</v>
      </c>
      <c r="L40" s="39">
        <f t="shared" ca="1" si="1"/>
        <v>0</v>
      </c>
      <c r="M40" s="77">
        <v>8162029.1323760003</v>
      </c>
    </row>
    <row r="41" spans="2:13" x14ac:dyDescent="0.25">
      <c r="B41" s="40" t="s">
        <v>437</v>
      </c>
      <c r="C41" s="40" t="s">
        <v>438</v>
      </c>
      <c r="D41" s="40" t="s">
        <v>413</v>
      </c>
      <c r="E41" s="40" t="s">
        <v>414</v>
      </c>
      <c r="F41" s="40" t="s">
        <v>422</v>
      </c>
      <c r="G41" s="40" t="s">
        <v>418</v>
      </c>
      <c r="H41" s="41" t="s">
        <v>417</v>
      </c>
      <c r="I41" s="52"/>
      <c r="J41" s="52"/>
      <c r="K41" s="39">
        <f t="shared" si="0"/>
        <v>0</v>
      </c>
      <c r="L41" s="39">
        <f t="shared" ca="1" si="1"/>
        <v>0</v>
      </c>
      <c r="M41" s="77">
        <v>10098591.131650001</v>
      </c>
    </row>
    <row r="42" spans="2:13" x14ac:dyDescent="0.25">
      <c r="B42" s="40" t="s">
        <v>63</v>
      </c>
      <c r="C42" s="40" t="s">
        <v>439</v>
      </c>
      <c r="D42" s="40" t="s">
        <v>413</v>
      </c>
      <c r="E42" s="40" t="s">
        <v>414</v>
      </c>
      <c r="F42" s="40" t="s">
        <v>415</v>
      </c>
      <c r="G42" s="40" t="s">
        <v>416</v>
      </c>
      <c r="H42" s="41" t="s">
        <v>417</v>
      </c>
      <c r="I42" s="52"/>
      <c r="J42" s="52"/>
      <c r="K42" s="39">
        <f t="shared" si="0"/>
        <v>0</v>
      </c>
      <c r="L42" s="39">
        <f t="shared" ca="1" si="1"/>
        <v>0</v>
      </c>
      <c r="M42" s="77">
        <v>15393824.530000001</v>
      </c>
    </row>
    <row r="43" spans="2:13" x14ac:dyDescent="0.25">
      <c r="B43" s="40" t="s">
        <v>63</v>
      </c>
      <c r="C43" s="40" t="s">
        <v>439</v>
      </c>
      <c r="D43" s="40" t="s">
        <v>413</v>
      </c>
      <c r="E43" s="40" t="s">
        <v>414</v>
      </c>
      <c r="F43" s="40" t="s">
        <v>415</v>
      </c>
      <c r="G43" s="40" t="s">
        <v>418</v>
      </c>
      <c r="H43" s="41" t="s">
        <v>417</v>
      </c>
      <c r="I43" s="52"/>
      <c r="J43" s="52"/>
      <c r="K43" s="39">
        <f t="shared" si="0"/>
        <v>0</v>
      </c>
      <c r="L43" s="39">
        <f t="shared" ca="1" si="1"/>
        <v>0</v>
      </c>
      <c r="M43" s="77">
        <v>25179045.780000001</v>
      </c>
    </row>
    <row r="44" spans="2:13" x14ac:dyDescent="0.25">
      <c r="B44" s="40" t="s">
        <v>63</v>
      </c>
      <c r="C44" s="40" t="s">
        <v>440</v>
      </c>
      <c r="D44" s="40" t="s">
        <v>413</v>
      </c>
      <c r="E44" s="40" t="s">
        <v>414</v>
      </c>
      <c r="F44" s="40" t="s">
        <v>415</v>
      </c>
      <c r="G44" s="40" t="s">
        <v>416</v>
      </c>
      <c r="H44" s="41" t="s">
        <v>417</v>
      </c>
      <c r="I44" s="52"/>
      <c r="J44" s="52"/>
      <c r="K44" s="39">
        <f t="shared" si="0"/>
        <v>0</v>
      </c>
      <c r="L44" s="39">
        <f t="shared" ca="1" si="1"/>
        <v>0</v>
      </c>
      <c r="M44" s="77">
        <v>22201207.620480001</v>
      </c>
    </row>
    <row r="45" spans="2:13" x14ac:dyDescent="0.25">
      <c r="B45" s="40" t="s">
        <v>63</v>
      </c>
      <c r="C45" s="40" t="s">
        <v>440</v>
      </c>
      <c r="D45" s="40" t="s">
        <v>413</v>
      </c>
      <c r="E45" s="40" t="s">
        <v>414</v>
      </c>
      <c r="F45" s="40" t="s">
        <v>415</v>
      </c>
      <c r="G45" s="40" t="s">
        <v>418</v>
      </c>
      <c r="H45" s="41" t="s">
        <v>417</v>
      </c>
      <c r="I45" s="52"/>
      <c r="J45" s="52"/>
      <c r="K45" s="39">
        <f t="shared" si="0"/>
        <v>0</v>
      </c>
      <c r="L45" s="39">
        <f t="shared" ca="1" si="1"/>
        <v>0</v>
      </c>
      <c r="M45" s="77">
        <v>28786240.819839995</v>
      </c>
    </row>
    <row r="46" spans="2:13" x14ac:dyDescent="0.25">
      <c r="B46" s="40" t="s">
        <v>63</v>
      </c>
      <c r="C46" s="40" t="s">
        <v>441</v>
      </c>
      <c r="D46" s="40" t="s">
        <v>413</v>
      </c>
      <c r="E46" s="40" t="s">
        <v>414</v>
      </c>
      <c r="F46" s="40" t="s">
        <v>415</v>
      </c>
      <c r="G46" s="40" t="s">
        <v>416</v>
      </c>
      <c r="H46" s="41" t="s">
        <v>417</v>
      </c>
      <c r="I46" s="52"/>
      <c r="J46" s="52"/>
      <c r="K46" s="39">
        <f t="shared" si="0"/>
        <v>0</v>
      </c>
      <c r="L46" s="39">
        <f t="shared" ca="1" si="1"/>
        <v>0</v>
      </c>
      <c r="M46" s="77">
        <v>24752644.98</v>
      </c>
    </row>
    <row r="47" spans="2:13" x14ac:dyDescent="0.25">
      <c r="B47" s="40" t="s">
        <v>63</v>
      </c>
      <c r="C47" s="40" t="s">
        <v>441</v>
      </c>
      <c r="D47" s="40" t="s">
        <v>413</v>
      </c>
      <c r="E47" s="40" t="s">
        <v>414</v>
      </c>
      <c r="F47" s="40" t="s">
        <v>415</v>
      </c>
      <c r="G47" s="40" t="s">
        <v>418</v>
      </c>
      <c r="H47" s="41" t="s">
        <v>417</v>
      </c>
      <c r="I47" s="52"/>
      <c r="J47" s="52"/>
      <c r="K47" s="39">
        <f t="shared" si="0"/>
        <v>0</v>
      </c>
      <c r="L47" s="39">
        <f t="shared" ca="1" si="1"/>
        <v>0</v>
      </c>
      <c r="M47" s="77">
        <v>30122129.660000004</v>
      </c>
    </row>
    <row r="48" spans="2:13" x14ac:dyDescent="0.25">
      <c r="B48" s="40" t="s">
        <v>63</v>
      </c>
      <c r="C48" s="40" t="s">
        <v>441</v>
      </c>
      <c r="D48" s="40" t="s">
        <v>413</v>
      </c>
      <c r="E48" s="40" t="s">
        <v>414</v>
      </c>
      <c r="F48" s="40" t="s">
        <v>415</v>
      </c>
      <c r="G48" s="40" t="s">
        <v>416</v>
      </c>
      <c r="H48" s="41" t="s">
        <v>419</v>
      </c>
      <c r="I48" s="52"/>
      <c r="J48" s="52"/>
      <c r="K48" s="39">
        <f t="shared" si="0"/>
        <v>0</v>
      </c>
      <c r="L48" s="39">
        <f t="shared" ca="1" si="1"/>
        <v>0</v>
      </c>
      <c r="M48" s="77">
        <v>30343489.175999999</v>
      </c>
    </row>
    <row r="49" spans="2:13" x14ac:dyDescent="0.25">
      <c r="B49" s="40" t="s">
        <v>63</v>
      </c>
      <c r="C49" s="40" t="s">
        <v>441</v>
      </c>
      <c r="D49" s="40" t="s">
        <v>413</v>
      </c>
      <c r="E49" s="40" t="s">
        <v>414</v>
      </c>
      <c r="F49" s="40" t="s">
        <v>415</v>
      </c>
      <c r="G49" s="40" t="s">
        <v>418</v>
      </c>
      <c r="H49" s="41" t="s">
        <v>419</v>
      </c>
      <c r="I49" s="52"/>
      <c r="J49" s="52"/>
      <c r="K49" s="39">
        <f t="shared" si="0"/>
        <v>0</v>
      </c>
      <c r="L49" s="39">
        <f t="shared" ca="1" si="1"/>
        <v>0</v>
      </c>
      <c r="M49" s="77">
        <v>36962800.392000005</v>
      </c>
    </row>
    <row r="50" spans="2:13" x14ac:dyDescent="0.25">
      <c r="B50" s="40" t="s">
        <v>63</v>
      </c>
      <c r="C50" s="40" t="s">
        <v>442</v>
      </c>
      <c r="D50" s="40" t="s">
        <v>413</v>
      </c>
      <c r="E50" s="40" t="s">
        <v>414</v>
      </c>
      <c r="F50" s="40" t="s">
        <v>415</v>
      </c>
      <c r="G50" s="40" t="s">
        <v>416</v>
      </c>
      <c r="H50" s="41" t="s">
        <v>443</v>
      </c>
      <c r="I50" s="52"/>
      <c r="J50" s="52"/>
      <c r="K50" s="39">
        <f t="shared" si="0"/>
        <v>0</v>
      </c>
      <c r="L50" s="39">
        <f t="shared" ca="1" si="1"/>
        <v>0</v>
      </c>
      <c r="M50" s="77">
        <v>46071187.484000005</v>
      </c>
    </row>
    <row r="51" spans="2:13" x14ac:dyDescent="0.25">
      <c r="B51" s="40" t="s">
        <v>63</v>
      </c>
      <c r="C51" s="40" t="s">
        <v>442</v>
      </c>
      <c r="D51" s="40" t="s">
        <v>413</v>
      </c>
      <c r="E51" s="40" t="s">
        <v>414</v>
      </c>
      <c r="F51" s="40" t="s">
        <v>415</v>
      </c>
      <c r="G51" s="40" t="s">
        <v>418</v>
      </c>
      <c r="H51" s="41" t="s">
        <v>443</v>
      </c>
      <c r="I51" s="52"/>
      <c r="J51" s="52"/>
      <c r="K51" s="39">
        <f t="shared" si="0"/>
        <v>0</v>
      </c>
      <c r="L51" s="39">
        <f t="shared" ca="1" si="1"/>
        <v>0</v>
      </c>
      <c r="M51" s="77">
        <v>66869315.379999995</v>
      </c>
    </row>
    <row r="52" spans="2:13" x14ac:dyDescent="0.25">
      <c r="B52" s="40" t="s">
        <v>63</v>
      </c>
      <c r="C52" s="40" t="s">
        <v>442</v>
      </c>
      <c r="D52" s="40" t="s">
        <v>413</v>
      </c>
      <c r="E52" s="40" t="s">
        <v>414</v>
      </c>
      <c r="F52" s="40" t="s">
        <v>415</v>
      </c>
      <c r="G52" s="40" t="s">
        <v>416</v>
      </c>
      <c r="H52" s="41" t="s">
        <v>419</v>
      </c>
      <c r="I52" s="52"/>
      <c r="J52" s="52"/>
      <c r="K52" s="39">
        <f t="shared" si="0"/>
        <v>0</v>
      </c>
      <c r="L52" s="39">
        <f t="shared" ca="1" si="1"/>
        <v>0</v>
      </c>
      <c r="M52" s="77">
        <v>49455820.232000008</v>
      </c>
    </row>
    <row r="53" spans="2:13" x14ac:dyDescent="0.25">
      <c r="B53" s="40" t="s">
        <v>63</v>
      </c>
      <c r="C53" s="40" t="s">
        <v>442</v>
      </c>
      <c r="D53" s="40" t="s">
        <v>413</v>
      </c>
      <c r="E53" s="40" t="s">
        <v>414</v>
      </c>
      <c r="F53" s="40" t="s">
        <v>415</v>
      </c>
      <c r="G53" s="40" t="s">
        <v>418</v>
      </c>
      <c r="H53" s="41" t="s">
        <v>419</v>
      </c>
      <c r="I53" s="52"/>
      <c r="J53" s="52"/>
      <c r="K53" s="39">
        <f t="shared" si="0"/>
        <v>0</v>
      </c>
      <c r="L53" s="39">
        <f t="shared" ca="1" si="1"/>
        <v>0</v>
      </c>
      <c r="M53" s="77">
        <v>72264623.536000013</v>
      </c>
    </row>
    <row r="54" spans="2:13" x14ac:dyDescent="0.25">
      <c r="B54" s="40" t="s">
        <v>63</v>
      </c>
      <c r="C54" s="40" t="s">
        <v>444</v>
      </c>
      <c r="D54" s="40" t="s">
        <v>413</v>
      </c>
      <c r="E54" s="40" t="s">
        <v>414</v>
      </c>
      <c r="F54" s="40" t="s">
        <v>415</v>
      </c>
      <c r="G54" s="40" t="s">
        <v>418</v>
      </c>
      <c r="H54" s="41" t="s">
        <v>443</v>
      </c>
      <c r="I54" s="52"/>
      <c r="J54" s="52"/>
      <c r="K54" s="39">
        <f t="shared" si="0"/>
        <v>0</v>
      </c>
      <c r="L54" s="39">
        <f t="shared" ca="1" si="1"/>
        <v>0</v>
      </c>
      <c r="M54" s="77">
        <v>21901315.968000002</v>
      </c>
    </row>
    <row r="55" spans="2:13" x14ac:dyDescent="0.25">
      <c r="B55" s="40" t="s">
        <v>63</v>
      </c>
      <c r="C55" s="40" t="s">
        <v>444</v>
      </c>
      <c r="D55" s="40" t="s">
        <v>413</v>
      </c>
      <c r="E55" s="40" t="s">
        <v>414</v>
      </c>
      <c r="F55" s="40" t="s">
        <v>415</v>
      </c>
      <c r="G55" s="40" t="s">
        <v>418</v>
      </c>
      <c r="H55" s="41" t="s">
        <v>445</v>
      </c>
      <c r="I55" s="52"/>
      <c r="J55" s="52"/>
      <c r="K55" s="39">
        <f t="shared" si="0"/>
        <v>0</v>
      </c>
      <c r="L55" s="39">
        <f t="shared" ca="1" si="1"/>
        <v>0</v>
      </c>
      <c r="M55" s="77">
        <v>23157955.968000002</v>
      </c>
    </row>
    <row r="56" spans="2:13" x14ac:dyDescent="0.25">
      <c r="B56" s="40" t="s">
        <v>63</v>
      </c>
      <c r="C56" s="40" t="s">
        <v>446</v>
      </c>
      <c r="D56" s="40" t="s">
        <v>413</v>
      </c>
      <c r="E56" s="40" t="s">
        <v>414</v>
      </c>
      <c r="F56" s="40" t="s">
        <v>415</v>
      </c>
      <c r="G56" s="40" t="s">
        <v>418</v>
      </c>
      <c r="H56" s="41" t="s">
        <v>447</v>
      </c>
      <c r="I56" s="52"/>
      <c r="J56" s="52"/>
      <c r="K56" s="39">
        <f t="shared" si="0"/>
        <v>0</v>
      </c>
      <c r="L56" s="39">
        <f t="shared" ca="1" si="1"/>
        <v>0</v>
      </c>
      <c r="M56" s="77">
        <v>12768845.18</v>
      </c>
    </row>
    <row r="57" spans="2:13" x14ac:dyDescent="0.25">
      <c r="B57" s="40" t="s">
        <v>63</v>
      </c>
      <c r="C57" s="40" t="s">
        <v>446</v>
      </c>
      <c r="D57" s="40" t="s">
        <v>413</v>
      </c>
      <c r="E57" s="40" t="s">
        <v>414</v>
      </c>
      <c r="F57" s="40" t="s">
        <v>415</v>
      </c>
      <c r="G57" s="40" t="s">
        <v>418</v>
      </c>
      <c r="H57" s="41" t="s">
        <v>448</v>
      </c>
      <c r="I57" s="52"/>
      <c r="J57" s="52"/>
      <c r="K57" s="39">
        <f t="shared" si="0"/>
        <v>0</v>
      </c>
      <c r="L57" s="39">
        <f t="shared" ca="1" si="1"/>
        <v>0</v>
      </c>
      <c r="M57" s="77">
        <v>14919603.580000002</v>
      </c>
    </row>
    <row r="58" spans="2:13" x14ac:dyDescent="0.25">
      <c r="B58" s="40" t="s">
        <v>449</v>
      </c>
      <c r="C58" s="40" t="s">
        <v>450</v>
      </c>
      <c r="D58" s="40" t="s">
        <v>413</v>
      </c>
      <c r="E58" s="40" t="s">
        <v>414</v>
      </c>
      <c r="F58" s="40" t="s">
        <v>422</v>
      </c>
      <c r="G58" s="40" t="s">
        <v>416</v>
      </c>
      <c r="H58" s="41" t="s">
        <v>417</v>
      </c>
      <c r="I58" s="52"/>
      <c r="J58" s="52"/>
      <c r="K58" s="39">
        <f t="shared" si="0"/>
        <v>0</v>
      </c>
      <c r="L58" s="39">
        <f t="shared" ca="1" si="1"/>
        <v>0</v>
      </c>
      <c r="M58" s="77">
        <v>4604034.3743099999</v>
      </c>
    </row>
    <row r="59" spans="2:13" x14ac:dyDescent="0.25">
      <c r="B59" s="40" t="s">
        <v>449</v>
      </c>
      <c r="C59" s="40" t="s">
        <v>450</v>
      </c>
      <c r="D59" s="40" t="s">
        <v>413</v>
      </c>
      <c r="E59" s="40" t="s">
        <v>414</v>
      </c>
      <c r="F59" s="40" t="s">
        <v>422</v>
      </c>
      <c r="G59" s="40" t="s">
        <v>418</v>
      </c>
      <c r="H59" s="41" t="s">
        <v>417</v>
      </c>
      <c r="I59" s="52"/>
      <c r="J59" s="52"/>
      <c r="K59" s="39">
        <f t="shared" si="0"/>
        <v>0</v>
      </c>
      <c r="L59" s="39">
        <f t="shared" ca="1" si="1"/>
        <v>0</v>
      </c>
      <c r="M59" s="77">
        <v>8270745.39109</v>
      </c>
    </row>
    <row r="60" spans="2:13" x14ac:dyDescent="0.25">
      <c r="B60" s="40" t="s">
        <v>449</v>
      </c>
      <c r="C60" s="40" t="s">
        <v>450</v>
      </c>
      <c r="D60" s="40" t="s">
        <v>413</v>
      </c>
      <c r="E60" s="40" t="s">
        <v>414</v>
      </c>
      <c r="F60" s="40" t="s">
        <v>422</v>
      </c>
      <c r="G60" s="40" t="s">
        <v>416</v>
      </c>
      <c r="H60" s="41" t="s">
        <v>419</v>
      </c>
      <c r="I60" s="52"/>
      <c r="J60" s="52"/>
      <c r="K60" s="39">
        <f t="shared" si="0"/>
        <v>0</v>
      </c>
      <c r="L60" s="39">
        <f t="shared" ca="1" si="1"/>
        <v>0</v>
      </c>
      <c r="M60" s="77">
        <v>5158896.5913239997</v>
      </c>
    </row>
    <row r="61" spans="2:13" x14ac:dyDescent="0.25">
      <c r="B61" s="40" t="s">
        <v>449</v>
      </c>
      <c r="C61" s="40" t="s">
        <v>450</v>
      </c>
      <c r="D61" s="40" t="s">
        <v>413</v>
      </c>
      <c r="E61" s="40" t="s">
        <v>414</v>
      </c>
      <c r="F61" s="40" t="s">
        <v>422</v>
      </c>
      <c r="G61" s="40" t="s">
        <v>418</v>
      </c>
      <c r="H61" s="41" t="s">
        <v>419</v>
      </c>
      <c r="I61" s="52"/>
      <c r="J61" s="52"/>
      <c r="K61" s="39">
        <f t="shared" si="0"/>
        <v>0</v>
      </c>
      <c r="L61" s="39">
        <f t="shared" ca="1" si="1"/>
        <v>0</v>
      </c>
      <c r="M61" s="77">
        <v>9334590.472773999</v>
      </c>
    </row>
    <row r="62" spans="2:13" x14ac:dyDescent="0.25">
      <c r="B62" s="40" t="s">
        <v>451</v>
      </c>
      <c r="C62" s="40" t="s">
        <v>452</v>
      </c>
      <c r="D62" s="40" t="s">
        <v>413</v>
      </c>
      <c r="E62" s="40" t="s">
        <v>414</v>
      </c>
      <c r="F62" s="40" t="s">
        <v>422</v>
      </c>
      <c r="G62" s="40" t="s">
        <v>416</v>
      </c>
      <c r="H62" s="41" t="s">
        <v>417</v>
      </c>
      <c r="I62" s="52"/>
      <c r="J62" s="52"/>
      <c r="K62" s="39">
        <f t="shared" si="0"/>
        <v>0</v>
      </c>
      <c r="L62" s="39">
        <f t="shared" ca="1" si="1"/>
        <v>0</v>
      </c>
      <c r="M62" s="77">
        <v>10456692.934799999</v>
      </c>
    </row>
    <row r="63" spans="2:13" x14ac:dyDescent="0.25">
      <c r="B63" s="40" t="s">
        <v>451</v>
      </c>
      <c r="C63" s="40" t="s">
        <v>452</v>
      </c>
      <c r="D63" s="40" t="s">
        <v>413</v>
      </c>
      <c r="E63" s="40" t="s">
        <v>414</v>
      </c>
      <c r="F63" s="40" t="s">
        <v>422</v>
      </c>
      <c r="G63" s="40" t="s">
        <v>418</v>
      </c>
      <c r="H63" s="41" t="s">
        <v>417</v>
      </c>
      <c r="I63" s="52"/>
      <c r="J63" s="52"/>
      <c r="K63" s="39">
        <f t="shared" si="0"/>
        <v>0</v>
      </c>
      <c r="L63" s="39">
        <f t="shared" ca="1" si="1"/>
        <v>0</v>
      </c>
      <c r="M63" s="77">
        <v>16046527.296800002</v>
      </c>
    </row>
    <row r="64" spans="2:13" x14ac:dyDescent="0.25">
      <c r="B64" s="40" t="s">
        <v>451</v>
      </c>
      <c r="C64" s="40" t="s">
        <v>452</v>
      </c>
      <c r="D64" s="40" t="s">
        <v>413</v>
      </c>
      <c r="E64" s="40" t="s">
        <v>414</v>
      </c>
      <c r="F64" s="40" t="s">
        <v>422</v>
      </c>
      <c r="G64" s="40" t="s">
        <v>416</v>
      </c>
      <c r="H64" s="41" t="s">
        <v>419</v>
      </c>
      <c r="I64" s="52"/>
      <c r="J64" s="52"/>
      <c r="K64" s="39">
        <f t="shared" si="0"/>
        <v>0</v>
      </c>
      <c r="L64" s="39">
        <f t="shared" ca="1" si="1"/>
        <v>0</v>
      </c>
      <c r="M64" s="77">
        <v>10667814.024</v>
      </c>
    </row>
    <row r="65" spans="2:13" x14ac:dyDescent="0.25">
      <c r="B65" s="40" t="s">
        <v>451</v>
      </c>
      <c r="C65" s="40" t="s">
        <v>452</v>
      </c>
      <c r="D65" s="40" t="s">
        <v>413</v>
      </c>
      <c r="E65" s="40" t="s">
        <v>414</v>
      </c>
      <c r="F65" s="40" t="s">
        <v>422</v>
      </c>
      <c r="G65" s="40" t="s">
        <v>418</v>
      </c>
      <c r="H65" s="41" t="s">
        <v>419</v>
      </c>
      <c r="I65" s="52"/>
      <c r="J65" s="52"/>
      <c r="K65" s="39">
        <f t="shared" si="0"/>
        <v>0</v>
      </c>
      <c r="L65" s="39">
        <f t="shared" ca="1" si="1"/>
        <v>0</v>
      </c>
      <c r="M65" s="77">
        <v>16356999.4868</v>
      </c>
    </row>
    <row r="66" spans="2:13" x14ac:dyDescent="0.25">
      <c r="B66" s="40" t="s">
        <v>222</v>
      </c>
      <c r="C66" s="40" t="s">
        <v>453</v>
      </c>
      <c r="D66" s="40" t="s">
        <v>413</v>
      </c>
      <c r="E66" s="40" t="s">
        <v>414</v>
      </c>
      <c r="F66" s="40" t="s">
        <v>415</v>
      </c>
      <c r="G66" s="40" t="s">
        <v>416</v>
      </c>
      <c r="H66" s="41" t="s">
        <v>417</v>
      </c>
      <c r="I66" s="52"/>
      <c r="J66" s="52"/>
      <c r="K66" s="39">
        <f t="shared" si="0"/>
        <v>0</v>
      </c>
      <c r="L66" s="39">
        <f t="shared" ca="1" si="1"/>
        <v>0</v>
      </c>
      <c r="M66" s="77">
        <v>9734326.1400000006</v>
      </c>
    </row>
    <row r="67" spans="2:13" x14ac:dyDescent="0.25">
      <c r="B67" s="40" t="s">
        <v>222</v>
      </c>
      <c r="C67" s="40" t="s">
        <v>454</v>
      </c>
      <c r="D67" s="40" t="s">
        <v>413</v>
      </c>
      <c r="E67" s="40" t="s">
        <v>414</v>
      </c>
      <c r="F67" s="40" t="s">
        <v>415</v>
      </c>
      <c r="G67" s="40" t="s">
        <v>418</v>
      </c>
      <c r="H67" s="41" t="s">
        <v>417</v>
      </c>
      <c r="I67" s="52"/>
      <c r="J67" s="52"/>
      <c r="K67" s="39">
        <f t="shared" si="0"/>
        <v>0</v>
      </c>
      <c r="L67" s="39">
        <f t="shared" ca="1" si="1"/>
        <v>0</v>
      </c>
      <c r="M67" s="77">
        <v>21198293.004000001</v>
      </c>
    </row>
    <row r="68" spans="2:13" x14ac:dyDescent="0.25">
      <c r="B68" s="40" t="s">
        <v>222</v>
      </c>
      <c r="C68" s="40" t="s">
        <v>454</v>
      </c>
      <c r="D68" s="40" t="s">
        <v>413</v>
      </c>
      <c r="E68" s="40" t="s">
        <v>414</v>
      </c>
      <c r="F68" s="40" t="s">
        <v>415</v>
      </c>
      <c r="G68" s="40" t="s">
        <v>416</v>
      </c>
      <c r="H68" s="41" t="s">
        <v>419</v>
      </c>
      <c r="I68" s="52"/>
      <c r="J68" s="52"/>
      <c r="K68" s="39">
        <f t="shared" si="0"/>
        <v>0</v>
      </c>
      <c r="L68" s="39">
        <f t="shared" ca="1" si="1"/>
        <v>0</v>
      </c>
      <c r="M68" s="77">
        <v>11048086.140000001</v>
      </c>
    </row>
    <row r="69" spans="2:13" x14ac:dyDescent="0.25">
      <c r="B69" s="40" t="s">
        <v>222</v>
      </c>
      <c r="C69" s="40" t="s">
        <v>454</v>
      </c>
      <c r="D69" s="40" t="s">
        <v>413</v>
      </c>
      <c r="E69" s="40" t="s">
        <v>414</v>
      </c>
      <c r="F69" s="40" t="s">
        <v>415</v>
      </c>
      <c r="G69" s="40" t="s">
        <v>418</v>
      </c>
      <c r="H69" s="41" t="s">
        <v>419</v>
      </c>
      <c r="I69" s="52"/>
      <c r="J69" s="52"/>
      <c r="K69" s="39">
        <f t="shared" ref="K69:K87" si="2">+I69*19%</f>
        <v>0</v>
      </c>
      <c r="L69" s="39">
        <f t="shared" ref="L69:L86" ca="1" si="3">+I69+L69</f>
        <v>0</v>
      </c>
      <c r="M69" s="77">
        <v>22048429.004000001</v>
      </c>
    </row>
    <row r="70" spans="2:13" x14ac:dyDescent="0.25">
      <c r="B70" s="40" t="s">
        <v>455</v>
      </c>
      <c r="C70" s="40" t="s">
        <v>456</v>
      </c>
      <c r="D70" s="40" t="s">
        <v>413</v>
      </c>
      <c r="E70" s="40" t="s">
        <v>414</v>
      </c>
      <c r="F70" s="40" t="s">
        <v>422</v>
      </c>
      <c r="G70" s="40" t="s">
        <v>416</v>
      </c>
      <c r="H70" s="41" t="s">
        <v>417</v>
      </c>
      <c r="I70" s="52"/>
      <c r="J70" s="52"/>
      <c r="K70" s="39">
        <f t="shared" si="2"/>
        <v>0</v>
      </c>
      <c r="L70" s="39">
        <f t="shared" ca="1" si="3"/>
        <v>0</v>
      </c>
      <c r="M70" s="77">
        <v>10058269.368000001</v>
      </c>
    </row>
    <row r="71" spans="2:13" x14ac:dyDescent="0.25">
      <c r="B71" s="40" t="s">
        <v>455</v>
      </c>
      <c r="C71" s="40" t="s">
        <v>456</v>
      </c>
      <c r="D71" s="40" t="s">
        <v>413</v>
      </c>
      <c r="E71" s="40" t="s">
        <v>414</v>
      </c>
      <c r="F71" s="40" t="s">
        <v>422</v>
      </c>
      <c r="G71" s="40" t="s">
        <v>418</v>
      </c>
      <c r="H71" s="41" t="s">
        <v>417</v>
      </c>
      <c r="I71" s="52"/>
      <c r="J71" s="52"/>
      <c r="K71" s="39">
        <f t="shared" si="2"/>
        <v>0</v>
      </c>
      <c r="L71" s="39">
        <f t="shared" ca="1" si="3"/>
        <v>0</v>
      </c>
      <c r="M71" s="77">
        <v>14143630.9504</v>
      </c>
    </row>
    <row r="72" spans="2:13" x14ac:dyDescent="0.25">
      <c r="B72" s="40" t="s">
        <v>455</v>
      </c>
      <c r="C72" s="40" t="s">
        <v>456</v>
      </c>
      <c r="D72" s="40" t="s">
        <v>413</v>
      </c>
      <c r="E72" s="40" t="s">
        <v>414</v>
      </c>
      <c r="F72" s="40" t="s">
        <v>422</v>
      </c>
      <c r="G72" s="40" t="s">
        <v>416</v>
      </c>
      <c r="H72" s="41" t="s">
        <v>419</v>
      </c>
      <c r="I72" s="52"/>
      <c r="J72" s="52"/>
      <c r="K72" s="39">
        <f t="shared" si="2"/>
        <v>0</v>
      </c>
      <c r="L72" s="39">
        <f t="shared" ca="1" si="3"/>
        <v>0</v>
      </c>
      <c r="M72" s="77">
        <v>10702211.687999999</v>
      </c>
    </row>
    <row r="73" spans="2:13" x14ac:dyDescent="0.25">
      <c r="B73" s="40" t="s">
        <v>455</v>
      </c>
      <c r="C73" s="40" t="s">
        <v>456</v>
      </c>
      <c r="D73" s="40" t="s">
        <v>413</v>
      </c>
      <c r="E73" s="40" t="s">
        <v>414</v>
      </c>
      <c r="F73" s="40" t="s">
        <v>422</v>
      </c>
      <c r="G73" s="40" t="s">
        <v>418</v>
      </c>
      <c r="H73" s="41" t="s">
        <v>419</v>
      </c>
      <c r="I73" s="52"/>
      <c r="J73" s="52"/>
      <c r="K73" s="39">
        <f t="shared" si="2"/>
        <v>0</v>
      </c>
      <c r="L73" s="39">
        <f t="shared" ca="1" si="3"/>
        <v>0</v>
      </c>
      <c r="M73" s="77">
        <v>15407289.856000001</v>
      </c>
    </row>
    <row r="74" spans="2:13" x14ac:dyDescent="0.25">
      <c r="B74" s="40" t="s">
        <v>457</v>
      </c>
      <c r="C74" s="40" t="s">
        <v>458</v>
      </c>
      <c r="D74" s="40" t="s">
        <v>413</v>
      </c>
      <c r="E74" s="40" t="s">
        <v>414</v>
      </c>
      <c r="F74" s="40" t="s">
        <v>422</v>
      </c>
      <c r="G74" s="40" t="s">
        <v>416</v>
      </c>
      <c r="H74" s="41" t="s">
        <v>417</v>
      </c>
      <c r="I74" s="52"/>
      <c r="J74" s="52"/>
      <c r="K74" s="39">
        <f t="shared" si="2"/>
        <v>0</v>
      </c>
      <c r="L74" s="39">
        <f t="shared" ca="1" si="3"/>
        <v>0</v>
      </c>
      <c r="M74" s="77">
        <v>4951646.1679999996</v>
      </c>
    </row>
    <row r="75" spans="2:13" x14ac:dyDescent="0.25">
      <c r="B75" s="40" t="s">
        <v>457</v>
      </c>
      <c r="C75" s="40" t="s">
        <v>458</v>
      </c>
      <c r="D75" s="40" t="s">
        <v>413</v>
      </c>
      <c r="E75" s="40" t="s">
        <v>414</v>
      </c>
      <c r="F75" s="40" t="s">
        <v>422</v>
      </c>
      <c r="G75" s="40" t="s">
        <v>418</v>
      </c>
      <c r="H75" s="41" t="s">
        <v>417</v>
      </c>
      <c r="I75" s="52"/>
      <c r="J75" s="52"/>
      <c r="K75" s="39">
        <f t="shared" si="2"/>
        <v>0</v>
      </c>
      <c r="L75" s="39">
        <f t="shared" ca="1" si="3"/>
        <v>0</v>
      </c>
      <c r="M75" s="77">
        <v>4354448</v>
      </c>
    </row>
    <row r="76" spans="2:13" x14ac:dyDescent="0.25">
      <c r="B76" s="40" t="s">
        <v>457</v>
      </c>
      <c r="C76" s="40" t="s">
        <v>458</v>
      </c>
      <c r="D76" s="40" t="s">
        <v>413</v>
      </c>
      <c r="E76" s="40" t="s">
        <v>414</v>
      </c>
      <c r="F76" s="40" t="s">
        <v>422</v>
      </c>
      <c r="G76" s="40" t="s">
        <v>416</v>
      </c>
      <c r="H76" s="41" t="s">
        <v>419</v>
      </c>
      <c r="I76" s="52"/>
      <c r="J76" s="52"/>
      <c r="K76" s="39">
        <f t="shared" si="2"/>
        <v>0</v>
      </c>
      <c r="L76" s="39">
        <f t="shared" ca="1" si="3"/>
        <v>0</v>
      </c>
      <c r="M76" s="77">
        <v>3979360</v>
      </c>
    </row>
    <row r="77" spans="2:13" x14ac:dyDescent="0.25">
      <c r="B77" s="40" t="s">
        <v>457</v>
      </c>
      <c r="C77" s="40" t="s">
        <v>458</v>
      </c>
      <c r="D77" s="40" t="s">
        <v>413</v>
      </c>
      <c r="E77" s="40" t="s">
        <v>414</v>
      </c>
      <c r="F77" s="40" t="s">
        <v>422</v>
      </c>
      <c r="G77" s="40" t="s">
        <v>418</v>
      </c>
      <c r="H77" s="41" t="s">
        <v>419</v>
      </c>
      <c r="I77" s="52"/>
      <c r="J77" s="52"/>
      <c r="K77" s="39">
        <f t="shared" si="2"/>
        <v>0</v>
      </c>
      <c r="L77" s="39">
        <f t="shared" ca="1" si="3"/>
        <v>0</v>
      </c>
      <c r="M77" s="77">
        <v>4721920</v>
      </c>
    </row>
    <row r="78" spans="2:13" x14ac:dyDescent="0.25">
      <c r="B78" s="40" t="s">
        <v>459</v>
      </c>
      <c r="C78" s="40" t="s">
        <v>460</v>
      </c>
      <c r="D78" s="40" t="s">
        <v>413</v>
      </c>
      <c r="E78" s="40" t="s">
        <v>414</v>
      </c>
      <c r="F78" s="40" t="s">
        <v>422</v>
      </c>
      <c r="G78" s="40" t="s">
        <v>416</v>
      </c>
      <c r="H78" s="41" t="s">
        <v>417</v>
      </c>
      <c r="I78" s="52"/>
      <c r="J78" s="52"/>
      <c r="K78" s="39">
        <f t="shared" si="2"/>
        <v>0</v>
      </c>
      <c r="L78" s="39">
        <f t="shared" ca="1" si="3"/>
        <v>0</v>
      </c>
      <c r="M78" s="77">
        <v>4284722.568</v>
      </c>
    </row>
    <row r="79" spans="2:13" x14ac:dyDescent="0.25">
      <c r="B79" s="40" t="s">
        <v>459</v>
      </c>
      <c r="C79" s="40" t="s">
        <v>460</v>
      </c>
      <c r="D79" s="40" t="s">
        <v>413</v>
      </c>
      <c r="E79" s="40" t="s">
        <v>414</v>
      </c>
      <c r="F79" s="40" t="s">
        <v>422</v>
      </c>
      <c r="G79" s="40" t="s">
        <v>418</v>
      </c>
      <c r="H79" s="41" t="s">
        <v>417</v>
      </c>
      <c r="I79" s="52"/>
      <c r="J79" s="52"/>
      <c r="K79" s="39">
        <f t="shared" si="2"/>
        <v>0</v>
      </c>
      <c r="L79" s="39">
        <f t="shared" ca="1" si="3"/>
        <v>0</v>
      </c>
      <c r="M79" s="77">
        <v>5538212.4000000004</v>
      </c>
    </row>
    <row r="80" spans="2:13" x14ac:dyDescent="0.25">
      <c r="B80" s="40" t="s">
        <v>459</v>
      </c>
      <c r="C80" s="40" t="s">
        <v>460</v>
      </c>
      <c r="D80" s="40" t="s">
        <v>413</v>
      </c>
      <c r="E80" s="40" t="s">
        <v>414</v>
      </c>
      <c r="F80" s="40" t="s">
        <v>422</v>
      </c>
      <c r="G80" s="40" t="s">
        <v>416</v>
      </c>
      <c r="H80" s="41" t="s">
        <v>419</v>
      </c>
      <c r="I80" s="52"/>
      <c r="J80" s="52"/>
      <c r="K80" s="39">
        <f t="shared" si="2"/>
        <v>0</v>
      </c>
      <c r="L80" s="39">
        <f t="shared" ca="1" si="3"/>
        <v>0</v>
      </c>
      <c r="M80" s="77">
        <v>3540916.4</v>
      </c>
    </row>
    <row r="81" spans="2:13" x14ac:dyDescent="0.25">
      <c r="B81" s="40" t="s">
        <v>459</v>
      </c>
      <c r="C81" s="40" t="s">
        <v>460</v>
      </c>
      <c r="D81" s="40" t="s">
        <v>413</v>
      </c>
      <c r="E81" s="40" t="s">
        <v>414</v>
      </c>
      <c r="F81" s="40" t="s">
        <v>422</v>
      </c>
      <c r="G81" s="40" t="s">
        <v>418</v>
      </c>
      <c r="H81" s="41" t="s">
        <v>419</v>
      </c>
      <c r="I81" s="52"/>
      <c r="J81" s="52"/>
      <c r="K81" s="39">
        <f t="shared" si="2"/>
        <v>0</v>
      </c>
      <c r="L81" s="39">
        <f t="shared" ca="1" si="3"/>
        <v>0</v>
      </c>
      <c r="M81" s="77">
        <v>4283476.4000000004</v>
      </c>
    </row>
    <row r="82" spans="2:13" x14ac:dyDescent="0.25">
      <c r="B82" s="40" t="s">
        <v>162</v>
      </c>
      <c r="C82" s="40" t="s">
        <v>461</v>
      </c>
      <c r="D82" s="40" t="s">
        <v>413</v>
      </c>
      <c r="E82" s="40" t="s">
        <v>414</v>
      </c>
      <c r="F82" s="40" t="s">
        <v>422</v>
      </c>
      <c r="G82" s="40" t="s">
        <v>416</v>
      </c>
      <c r="H82" s="41" t="s">
        <v>417</v>
      </c>
      <c r="I82" s="52"/>
      <c r="J82" s="52"/>
      <c r="K82" s="39">
        <f t="shared" si="2"/>
        <v>0</v>
      </c>
      <c r="L82" s="39">
        <f t="shared" ca="1" si="3"/>
        <v>0</v>
      </c>
      <c r="M82" s="77">
        <v>11791200.918000001</v>
      </c>
    </row>
    <row r="83" spans="2:13" x14ac:dyDescent="0.25">
      <c r="B83" s="40" t="s">
        <v>162</v>
      </c>
      <c r="C83" s="40" t="s">
        <v>461</v>
      </c>
      <c r="D83" s="40" t="s">
        <v>413</v>
      </c>
      <c r="E83" s="40" t="s">
        <v>414</v>
      </c>
      <c r="F83" s="40" t="s">
        <v>422</v>
      </c>
      <c r="G83" s="40" t="s">
        <v>418</v>
      </c>
      <c r="H83" s="41" t="s">
        <v>417</v>
      </c>
      <c r="I83" s="52"/>
      <c r="J83" s="52"/>
      <c r="K83" s="39">
        <f t="shared" si="2"/>
        <v>0</v>
      </c>
      <c r="L83" s="39">
        <f t="shared" ca="1" si="3"/>
        <v>0</v>
      </c>
      <c r="M83" s="77">
        <v>16947928.116</v>
      </c>
    </row>
    <row r="84" spans="2:13" x14ac:dyDescent="0.25">
      <c r="B84" s="40" t="s">
        <v>162</v>
      </c>
      <c r="C84" s="40" t="s">
        <v>461</v>
      </c>
      <c r="D84" s="40" t="s">
        <v>413</v>
      </c>
      <c r="E84" s="40" t="s">
        <v>414</v>
      </c>
      <c r="F84" s="40" t="s">
        <v>422</v>
      </c>
      <c r="G84" s="40" t="s">
        <v>416</v>
      </c>
      <c r="H84" s="41" t="s">
        <v>419</v>
      </c>
      <c r="I84" s="52"/>
      <c r="J84" s="52"/>
      <c r="K84" s="39">
        <f t="shared" si="2"/>
        <v>0</v>
      </c>
      <c r="L84" s="39">
        <f t="shared" ca="1" si="3"/>
        <v>0</v>
      </c>
      <c r="M84" s="77">
        <v>13023095.225</v>
      </c>
    </row>
    <row r="85" spans="2:13" x14ac:dyDescent="0.25">
      <c r="B85" s="40" t="s">
        <v>162</v>
      </c>
      <c r="C85" s="40" t="s">
        <v>461</v>
      </c>
      <c r="D85" s="40" t="s">
        <v>413</v>
      </c>
      <c r="E85" s="40" t="s">
        <v>414</v>
      </c>
      <c r="F85" s="40" t="s">
        <v>422</v>
      </c>
      <c r="G85" s="40" t="s">
        <v>418</v>
      </c>
      <c r="H85" s="41" t="s">
        <v>419</v>
      </c>
      <c r="I85" s="52"/>
      <c r="J85" s="52"/>
      <c r="K85" s="39">
        <f t="shared" si="2"/>
        <v>0</v>
      </c>
      <c r="L85" s="39">
        <f t="shared" ca="1" si="3"/>
        <v>0</v>
      </c>
      <c r="M85" s="77">
        <v>18431638.727600001</v>
      </c>
    </row>
    <row r="86" spans="2:13" x14ac:dyDescent="0.25">
      <c r="B86" s="40" t="s">
        <v>462</v>
      </c>
      <c r="C86" s="40" t="s">
        <v>438</v>
      </c>
      <c r="D86" s="40" t="s">
        <v>413</v>
      </c>
      <c r="E86" s="40" t="s">
        <v>414</v>
      </c>
      <c r="F86" s="40" t="s">
        <v>422</v>
      </c>
      <c r="G86" s="40" t="s">
        <v>416</v>
      </c>
      <c r="H86" s="41" t="s">
        <v>419</v>
      </c>
      <c r="I86" s="52"/>
      <c r="J86" s="52"/>
      <c r="K86" s="39">
        <f t="shared" si="2"/>
        <v>0</v>
      </c>
      <c r="L86" s="39">
        <f t="shared" ca="1" si="3"/>
        <v>0</v>
      </c>
      <c r="M86" s="77">
        <v>6663814.0077600004</v>
      </c>
    </row>
    <row r="87" spans="2:13" x14ac:dyDescent="0.25">
      <c r="B87" s="40" t="s">
        <v>462</v>
      </c>
      <c r="C87" s="40" t="s">
        <v>438</v>
      </c>
      <c r="D87" s="40" t="s">
        <v>413</v>
      </c>
      <c r="E87" s="40" t="s">
        <v>414</v>
      </c>
      <c r="F87" s="40" t="s">
        <v>422</v>
      </c>
      <c r="G87" s="40" t="s">
        <v>418</v>
      </c>
      <c r="H87" s="41" t="s">
        <v>419</v>
      </c>
      <c r="I87" s="52"/>
      <c r="J87" s="52"/>
      <c r="K87" s="39">
        <f t="shared" si="2"/>
        <v>0</v>
      </c>
      <c r="L87" s="39">
        <f ca="1">+I87+L87</f>
        <v>0</v>
      </c>
      <c r="M87" s="77">
        <v>7887523.4345459994</v>
      </c>
    </row>
    <row r="89" spans="2:13" x14ac:dyDescent="0.25">
      <c r="C89" s="1"/>
      <c r="D89" s="1"/>
    </row>
    <row r="90" spans="2:13" x14ac:dyDescent="0.25">
      <c r="C90" s="1"/>
      <c r="D90" s="1"/>
    </row>
    <row r="91" spans="2:13" x14ac:dyDescent="0.25">
      <c r="B91" s="65"/>
      <c r="C91" s="63"/>
      <c r="D91" s="63"/>
      <c r="E91" s="63"/>
      <c r="F91" s="63"/>
      <c r="G91" s="63"/>
      <c r="H91" s="63"/>
      <c r="I91" s="64"/>
      <c r="J91" s="64"/>
      <c r="K91" s="63"/>
      <c r="L91" s="63"/>
    </row>
    <row r="92" spans="2:13" x14ac:dyDescent="0.25"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</row>
    <row r="93" spans="2:13" ht="27.95" customHeight="1" x14ac:dyDescent="0.25">
      <c r="B93" s="101" t="s">
        <v>514</v>
      </c>
      <c r="C93" s="101"/>
      <c r="D93" s="101"/>
      <c r="E93" s="101"/>
      <c r="F93" s="101"/>
      <c r="G93" s="101"/>
      <c r="H93" s="101"/>
      <c r="I93" s="101"/>
      <c r="J93" s="101"/>
      <c r="K93" s="101"/>
      <c r="L93" s="101"/>
    </row>
    <row r="94" spans="2:13" x14ac:dyDescent="0.25">
      <c r="B94" s="66" t="s">
        <v>515</v>
      </c>
      <c r="C94" s="66"/>
      <c r="D94" s="66"/>
      <c r="E94" s="66"/>
      <c r="F94" s="66"/>
      <c r="G94" s="66"/>
      <c r="H94" s="66"/>
      <c r="I94" s="66"/>
      <c r="J94" s="66"/>
      <c r="K94" s="66"/>
      <c r="L94" s="66"/>
    </row>
    <row r="95" spans="2:13" x14ac:dyDescent="0.25"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</row>
    <row r="96" spans="2:13" x14ac:dyDescent="0.25"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</row>
    <row r="97" spans="2:12" x14ac:dyDescent="0.25"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</row>
    <row r="98" spans="2:12" x14ac:dyDescent="0.25"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</row>
    <row r="99" spans="2:12" x14ac:dyDescent="0.25"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</row>
  </sheetData>
  <sortState xmlns:xlrd2="http://schemas.microsoft.com/office/spreadsheetml/2017/richdata2" ref="B4:L87">
    <sortCondition ref="B87"/>
  </sortState>
  <mergeCells count="4">
    <mergeCell ref="B2:L2"/>
    <mergeCell ref="A1:L1"/>
    <mergeCell ref="B92:L92"/>
    <mergeCell ref="B93:L9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5F1B1-5B2B-6B4E-A4D1-24213E1B43F5}">
  <sheetPr>
    <tabColor rgb="FF00B050"/>
  </sheetPr>
  <dimension ref="A1:L37"/>
  <sheetViews>
    <sheetView showGridLines="0" topLeftCell="B9" zoomScale="90" zoomScaleNormal="90" workbookViewId="0">
      <selection activeCell="I10" sqref="I10"/>
    </sheetView>
  </sheetViews>
  <sheetFormatPr baseColWidth="10" defaultColWidth="11" defaultRowHeight="15.75" x14ac:dyDescent="0.25"/>
  <cols>
    <col min="1" max="1" width="1.5" customWidth="1"/>
    <col min="2" max="2" width="25.5" customWidth="1"/>
    <col min="3" max="3" width="17.375" customWidth="1"/>
    <col min="4" max="4" width="22.875" customWidth="1"/>
    <col min="5" max="7" width="15" customWidth="1"/>
    <col min="8" max="8" width="17.5" customWidth="1"/>
    <col min="9" max="9" width="23" customWidth="1"/>
  </cols>
  <sheetData>
    <row r="1" spans="1:9" ht="35.1" customHeight="1" x14ac:dyDescent="0.4">
      <c r="A1" s="102" t="s">
        <v>512</v>
      </c>
      <c r="B1" s="102"/>
      <c r="C1" s="102"/>
      <c r="D1" s="102"/>
      <c r="E1" s="102"/>
      <c r="F1" s="102"/>
      <c r="G1" s="102"/>
      <c r="H1" s="102"/>
      <c r="I1" s="102"/>
    </row>
    <row r="2" spans="1:9" ht="21" x14ac:dyDescent="0.25">
      <c r="B2" s="104" t="s">
        <v>463</v>
      </c>
      <c r="C2" s="104"/>
      <c r="D2" s="104"/>
      <c r="E2" s="104"/>
      <c r="F2" s="104"/>
      <c r="G2" s="104"/>
      <c r="H2" s="104"/>
    </row>
    <row r="3" spans="1:9" ht="30" customHeight="1" x14ac:dyDescent="0.25">
      <c r="B3" s="15" t="s">
        <v>464</v>
      </c>
      <c r="C3" s="15" t="s">
        <v>465</v>
      </c>
      <c r="D3" s="15" t="s">
        <v>143</v>
      </c>
      <c r="E3" s="15" t="s">
        <v>144</v>
      </c>
      <c r="F3" s="15"/>
      <c r="G3" s="15" t="s">
        <v>145</v>
      </c>
    </row>
    <row r="4" spans="1:9" x14ac:dyDescent="0.25">
      <c r="B4" s="5" t="s">
        <v>466</v>
      </c>
      <c r="C4" s="5" t="s">
        <v>467</v>
      </c>
      <c r="D4" s="6"/>
      <c r="E4" s="6">
        <f>+D4*19%</f>
        <v>0</v>
      </c>
      <c r="F4" s="6"/>
      <c r="G4" s="6">
        <f>+D4+E4</f>
        <v>0</v>
      </c>
    </row>
    <row r="5" spans="1:9" x14ac:dyDescent="0.25">
      <c r="B5" s="7" t="s">
        <v>468</v>
      </c>
      <c r="C5" s="7" t="s">
        <v>467</v>
      </c>
      <c r="D5" s="8"/>
      <c r="E5" s="6">
        <f t="shared" ref="E5:E7" si="0">+D5*19%</f>
        <v>0</v>
      </c>
      <c r="F5" s="6"/>
      <c r="G5" s="6">
        <f t="shared" ref="G5:G7" si="1">+D5+E5</f>
        <v>0</v>
      </c>
    </row>
    <row r="6" spans="1:9" x14ac:dyDescent="0.25">
      <c r="B6" s="7" t="s">
        <v>469</v>
      </c>
      <c r="C6" s="7" t="s">
        <v>470</v>
      </c>
      <c r="D6" s="8"/>
      <c r="E6" s="6">
        <f t="shared" si="0"/>
        <v>0</v>
      </c>
      <c r="F6" s="6"/>
      <c r="G6" s="6">
        <f t="shared" si="1"/>
        <v>0</v>
      </c>
    </row>
    <row r="7" spans="1:9" x14ac:dyDescent="0.25">
      <c r="B7" s="9" t="s">
        <v>471</v>
      </c>
      <c r="C7" s="7" t="s">
        <v>470</v>
      </c>
      <c r="D7" s="8"/>
      <c r="E7" s="6">
        <f t="shared" si="0"/>
        <v>0</v>
      </c>
      <c r="F7" s="6"/>
      <c r="G7" s="6">
        <f t="shared" si="1"/>
        <v>0</v>
      </c>
    </row>
    <row r="9" spans="1:9" ht="21" x14ac:dyDescent="0.25">
      <c r="B9" s="93" t="s">
        <v>472</v>
      </c>
      <c r="C9" s="93"/>
      <c r="D9" s="93"/>
      <c r="E9" s="93"/>
      <c r="F9" s="93"/>
      <c r="G9" s="93"/>
      <c r="H9" s="93"/>
    </row>
    <row r="10" spans="1:9" ht="57" customHeight="1" x14ac:dyDescent="0.25">
      <c r="B10" s="15" t="s">
        <v>464</v>
      </c>
      <c r="C10" s="15" t="s">
        <v>465</v>
      </c>
      <c r="D10" s="18" t="s">
        <v>2</v>
      </c>
      <c r="E10" s="15" t="s">
        <v>143</v>
      </c>
      <c r="F10" s="15" t="s">
        <v>516</v>
      </c>
      <c r="G10" s="15" t="s">
        <v>144</v>
      </c>
      <c r="H10" s="15" t="s">
        <v>145</v>
      </c>
      <c r="I10" s="73" t="s">
        <v>530</v>
      </c>
    </row>
    <row r="11" spans="1:9" x14ac:dyDescent="0.25">
      <c r="B11" s="10" t="s">
        <v>473</v>
      </c>
      <c r="C11" s="11" t="s">
        <v>474</v>
      </c>
      <c r="D11" s="103" t="s">
        <v>475</v>
      </c>
      <c r="E11" s="3"/>
      <c r="F11" s="3"/>
      <c r="G11" s="3">
        <f>+E11*19%</f>
        <v>0</v>
      </c>
      <c r="H11" s="3">
        <f ca="1">+E11+H11</f>
        <v>0</v>
      </c>
      <c r="I11" s="78">
        <f>+'[1]F5-Digital'!$F$13</f>
        <v>49089.273999999998</v>
      </c>
    </row>
    <row r="12" spans="1:9" x14ac:dyDescent="0.25">
      <c r="B12" s="10" t="s">
        <v>476</v>
      </c>
      <c r="C12" s="11" t="s">
        <v>474</v>
      </c>
      <c r="D12" s="103"/>
      <c r="E12" s="3"/>
      <c r="F12" s="3"/>
      <c r="G12" s="3">
        <f t="shared" ref="G12:G25" si="2">+E12*19%</f>
        <v>0</v>
      </c>
      <c r="H12" s="3">
        <f t="shared" ref="H12:H25" ca="1" si="3">+E12+H12</f>
        <v>0</v>
      </c>
      <c r="I12" s="78">
        <f>+'[1]F5-Digital'!$F$14</f>
        <v>46516.33</v>
      </c>
    </row>
    <row r="13" spans="1:9" x14ac:dyDescent="0.25">
      <c r="B13" s="10" t="s">
        <v>477</v>
      </c>
      <c r="C13" s="11" t="s">
        <v>474</v>
      </c>
      <c r="D13" s="103"/>
      <c r="E13" s="12"/>
      <c r="F13" s="12"/>
      <c r="G13" s="3">
        <f t="shared" si="2"/>
        <v>0</v>
      </c>
      <c r="H13" s="3">
        <f t="shared" ca="1" si="3"/>
        <v>0</v>
      </c>
      <c r="I13" s="79">
        <f>+'[1]F5-Digital'!$F$15</f>
        <v>40116.346000000005</v>
      </c>
    </row>
    <row r="14" spans="1:9" x14ac:dyDescent="0.25">
      <c r="B14" s="10" t="s">
        <v>478</v>
      </c>
      <c r="C14" s="11" t="s">
        <v>474</v>
      </c>
      <c r="D14" s="103"/>
      <c r="E14" s="3"/>
      <c r="F14" s="3"/>
      <c r="G14" s="3">
        <f t="shared" si="2"/>
        <v>0</v>
      </c>
      <c r="H14" s="3">
        <f t="shared" ca="1" si="3"/>
        <v>0</v>
      </c>
      <c r="I14" s="78">
        <f>+'[1]F5-Digital'!$F$16</f>
        <v>54774.593200000003</v>
      </c>
    </row>
    <row r="15" spans="1:9" x14ac:dyDescent="0.25">
      <c r="B15" s="10" t="s">
        <v>479</v>
      </c>
      <c r="C15" s="11" t="s">
        <v>474</v>
      </c>
      <c r="D15" s="103"/>
      <c r="E15" s="12"/>
      <c r="F15" s="12"/>
      <c r="G15" s="3">
        <f t="shared" si="2"/>
        <v>0</v>
      </c>
      <c r="H15" s="3">
        <f t="shared" ca="1" si="3"/>
        <v>0</v>
      </c>
      <c r="I15" s="79">
        <f>+'[1]F5-Digital'!$F$17</f>
        <v>41068.346000000005</v>
      </c>
    </row>
    <row r="16" spans="1:9" x14ac:dyDescent="0.25">
      <c r="B16" s="10" t="s">
        <v>480</v>
      </c>
      <c r="C16" s="11" t="s">
        <v>474</v>
      </c>
      <c r="D16" s="103"/>
      <c r="E16" s="3"/>
      <c r="F16" s="3"/>
      <c r="G16" s="3">
        <f t="shared" si="2"/>
        <v>0</v>
      </c>
      <c r="H16" s="3">
        <f t="shared" ca="1" si="3"/>
        <v>0</v>
      </c>
      <c r="I16" s="78">
        <f>+'[1]F5-Digital'!$F$18</f>
        <v>44734.028000000006</v>
      </c>
    </row>
    <row r="17" spans="2:12" x14ac:dyDescent="0.25">
      <c r="B17" s="10" t="s">
        <v>481</v>
      </c>
      <c r="C17" s="11" t="s">
        <v>474</v>
      </c>
      <c r="D17" s="103"/>
      <c r="E17" s="3"/>
      <c r="F17" s="3"/>
      <c r="G17" s="3">
        <f t="shared" si="2"/>
        <v>0</v>
      </c>
      <c r="H17" s="3">
        <f t="shared" ca="1" si="3"/>
        <v>0</v>
      </c>
      <c r="I17" s="78">
        <f>+'[1]F5-Digital'!$F$19</f>
        <v>64196.088600000003</v>
      </c>
    </row>
    <row r="18" spans="2:12" x14ac:dyDescent="0.25">
      <c r="B18" s="10" t="s">
        <v>482</v>
      </c>
      <c r="C18" s="11" t="s">
        <v>474</v>
      </c>
      <c r="D18" s="103"/>
      <c r="E18" s="12"/>
      <c r="F18" s="12"/>
      <c r="G18" s="3">
        <f t="shared" si="2"/>
        <v>0</v>
      </c>
      <c r="H18" s="3">
        <f t="shared" ca="1" si="3"/>
        <v>0</v>
      </c>
      <c r="I18" s="79">
        <f>+'[1]F5-Digital'!$F$20</f>
        <v>47889.098600000005</v>
      </c>
    </row>
    <row r="19" spans="2:12" x14ac:dyDescent="0.25">
      <c r="B19" s="10" t="s">
        <v>483</v>
      </c>
      <c r="C19" s="11" t="s">
        <v>474</v>
      </c>
      <c r="D19" s="103"/>
      <c r="E19" s="12"/>
      <c r="F19" s="12"/>
      <c r="G19" s="3">
        <f t="shared" si="2"/>
        <v>0</v>
      </c>
      <c r="H19" s="3">
        <f t="shared" ca="1" si="3"/>
        <v>0</v>
      </c>
      <c r="I19" s="79">
        <f>+'[1]F5-Digital'!$F$21</f>
        <v>45385.83</v>
      </c>
    </row>
    <row r="20" spans="2:12" x14ac:dyDescent="0.25">
      <c r="B20" s="10" t="s">
        <v>484</v>
      </c>
      <c r="C20" s="11" t="s">
        <v>474</v>
      </c>
      <c r="D20" s="103"/>
      <c r="E20" s="12"/>
      <c r="F20" s="12"/>
      <c r="G20" s="3">
        <f t="shared" si="2"/>
        <v>0</v>
      </c>
      <c r="H20" s="3">
        <f t="shared" ca="1" si="3"/>
        <v>0</v>
      </c>
      <c r="I20" s="79">
        <f>+'[1]F5-Digital'!$F$22</f>
        <v>29083.287</v>
      </c>
    </row>
    <row r="21" spans="2:12" x14ac:dyDescent="0.25">
      <c r="B21" s="10" t="s">
        <v>485</v>
      </c>
      <c r="C21" s="11" t="s">
        <v>474</v>
      </c>
      <c r="D21" s="103"/>
      <c r="E21" s="3"/>
      <c r="F21" s="3"/>
      <c r="G21" s="3">
        <f t="shared" si="2"/>
        <v>0</v>
      </c>
      <c r="H21" s="3">
        <f t="shared" ca="1" si="3"/>
        <v>0</v>
      </c>
      <c r="I21" s="78">
        <f>+'[1]F5-Digital'!$F$23</f>
        <v>36876.366000000002</v>
      </c>
    </row>
    <row r="22" spans="2:12" x14ac:dyDescent="0.25">
      <c r="B22" s="10" t="s">
        <v>486</v>
      </c>
      <c r="C22" s="11" t="s">
        <v>474</v>
      </c>
      <c r="D22" s="103"/>
      <c r="E22" s="3"/>
      <c r="F22" s="3"/>
      <c r="G22" s="3">
        <f t="shared" si="2"/>
        <v>0</v>
      </c>
      <c r="H22" s="3">
        <f t="shared" ca="1" si="3"/>
        <v>0</v>
      </c>
      <c r="I22" s="78">
        <f>+'[1]F5-Digital'!$F$24</f>
        <v>36576.167999999998</v>
      </c>
    </row>
    <row r="23" spans="2:12" x14ac:dyDescent="0.25">
      <c r="B23" s="10" t="s">
        <v>487</v>
      </c>
      <c r="C23" s="11" t="s">
        <v>474</v>
      </c>
      <c r="D23" s="103"/>
      <c r="E23" s="12"/>
      <c r="F23" s="12"/>
      <c r="G23" s="3">
        <f t="shared" si="2"/>
        <v>0</v>
      </c>
      <c r="H23" s="3">
        <f t="shared" ca="1" si="3"/>
        <v>0</v>
      </c>
      <c r="I23" s="79">
        <f>+'[1]F5-Digital'!$F$25</f>
        <v>35218.46</v>
      </c>
    </row>
    <row r="24" spans="2:12" x14ac:dyDescent="0.25">
      <c r="B24" s="10" t="s">
        <v>488</v>
      </c>
      <c r="C24" s="11" t="s">
        <v>474</v>
      </c>
      <c r="D24" s="103"/>
      <c r="E24" s="3"/>
      <c r="F24" s="3"/>
      <c r="G24" s="3">
        <f t="shared" si="2"/>
        <v>0</v>
      </c>
      <c r="H24" s="3">
        <f t="shared" ca="1" si="3"/>
        <v>0</v>
      </c>
      <c r="I24" s="78">
        <f>+'[1]F5-Digital'!$F$26</f>
        <v>38142.69</v>
      </c>
    </row>
    <row r="25" spans="2:12" x14ac:dyDescent="0.25">
      <c r="B25" s="10" t="s">
        <v>489</v>
      </c>
      <c r="C25" s="11" t="s">
        <v>474</v>
      </c>
      <c r="D25" s="103"/>
      <c r="E25" s="3"/>
      <c r="F25" s="3"/>
      <c r="G25" s="3">
        <f t="shared" si="2"/>
        <v>0</v>
      </c>
      <c r="H25" s="3">
        <f t="shared" ca="1" si="3"/>
        <v>0</v>
      </c>
      <c r="I25" s="78">
        <f>+'[1]F5-Digital'!$F$27</f>
        <v>48598.338600000003</v>
      </c>
    </row>
    <row r="28" spans="2:12" x14ac:dyDescent="0.25">
      <c r="C28" s="1"/>
      <c r="D28" s="1"/>
    </row>
    <row r="29" spans="2:12" x14ac:dyDescent="0.25">
      <c r="B29" s="65"/>
      <c r="C29" s="63"/>
      <c r="D29" s="63"/>
      <c r="E29" s="63"/>
      <c r="F29" s="63"/>
      <c r="G29" s="63"/>
      <c r="H29" s="63"/>
      <c r="I29" s="63"/>
      <c r="J29" s="64"/>
      <c r="K29" s="63"/>
      <c r="L29" s="63"/>
    </row>
    <row r="30" spans="2:12" x14ac:dyDescent="0.25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</row>
    <row r="31" spans="2:12" ht="27.95" customHeight="1" x14ac:dyDescent="0.25">
      <c r="B31" s="101" t="s">
        <v>514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</row>
    <row r="32" spans="2:12" x14ac:dyDescent="0.25">
      <c r="B32" s="66" t="s">
        <v>515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</row>
    <row r="33" spans="2:12" x14ac:dyDescent="0.2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</row>
    <row r="34" spans="2:12" x14ac:dyDescent="0.25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</row>
    <row r="35" spans="2:12" x14ac:dyDescent="0.25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</row>
    <row r="36" spans="2:12" x14ac:dyDescent="0.25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</row>
    <row r="37" spans="2:12" x14ac:dyDescent="0.25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</row>
  </sheetData>
  <mergeCells count="6">
    <mergeCell ref="A1:I1"/>
    <mergeCell ref="B30:L30"/>
    <mergeCell ref="B31:L31"/>
    <mergeCell ref="D11:D25"/>
    <mergeCell ref="B2:H2"/>
    <mergeCell ref="B9:H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06601-C43B-E04A-B4D6-2D39920A7A6A}">
  <sheetPr>
    <tabColor rgb="FF002060"/>
  </sheetPr>
  <dimension ref="A1:L39"/>
  <sheetViews>
    <sheetView showGridLines="0" tabSelected="1" view="pageBreakPreview" zoomScale="60" zoomScaleNormal="90" workbookViewId="0">
      <selection activeCell="N2" sqref="N2"/>
    </sheetView>
  </sheetViews>
  <sheetFormatPr baseColWidth="10" defaultColWidth="11" defaultRowHeight="15.75" x14ac:dyDescent="0.25"/>
  <cols>
    <col min="1" max="1" width="1.625" customWidth="1"/>
    <col min="2" max="2" width="16.5" customWidth="1"/>
    <col min="3" max="3" width="27.5" bestFit="1" customWidth="1"/>
    <col min="4" max="4" width="9.375" bestFit="1" customWidth="1"/>
    <col min="5" max="5" width="14.375" bestFit="1" customWidth="1"/>
    <col min="6" max="6" width="14.375" customWidth="1"/>
    <col min="7" max="7" width="11" bestFit="1" customWidth="1"/>
    <col min="8" max="8" width="17.125" customWidth="1"/>
    <col min="9" max="9" width="23" customWidth="1"/>
  </cols>
  <sheetData>
    <row r="1" spans="1:9" ht="35.1" customHeight="1" x14ac:dyDescent="0.25">
      <c r="A1" s="105" t="s">
        <v>512</v>
      </c>
      <c r="B1" s="106"/>
      <c r="C1" s="106"/>
      <c r="D1" s="106"/>
      <c r="E1" s="106"/>
      <c r="F1" s="106"/>
      <c r="G1" s="106"/>
      <c r="H1" s="107"/>
    </row>
    <row r="3" spans="1:9" ht="21" x14ac:dyDescent="0.25">
      <c r="B3" s="93" t="s">
        <v>510</v>
      </c>
      <c r="C3" s="93"/>
      <c r="D3" s="93"/>
      <c r="E3" s="93"/>
      <c r="F3" s="93"/>
      <c r="G3" s="93"/>
      <c r="H3" s="93"/>
    </row>
    <row r="4" spans="1:9" ht="18.95" customHeight="1" x14ac:dyDescent="0.25">
      <c r="B4" s="108" t="s">
        <v>509</v>
      </c>
      <c r="C4" s="109"/>
      <c r="D4" s="109"/>
      <c r="E4" s="109"/>
      <c r="F4" s="109"/>
      <c r="G4" s="109"/>
      <c r="H4" s="110"/>
    </row>
    <row r="5" spans="1:9" ht="72.75" customHeight="1" x14ac:dyDescent="0.25">
      <c r="B5" s="55" t="s">
        <v>140</v>
      </c>
      <c r="C5" s="55" t="s">
        <v>2</v>
      </c>
      <c r="D5" s="55" t="s">
        <v>490</v>
      </c>
      <c r="E5" s="55" t="s">
        <v>143</v>
      </c>
      <c r="F5" s="55" t="s">
        <v>516</v>
      </c>
      <c r="G5" s="55" t="s">
        <v>144</v>
      </c>
      <c r="H5" s="55" t="s">
        <v>145</v>
      </c>
      <c r="I5" s="73" t="s">
        <v>530</v>
      </c>
    </row>
    <row r="6" spans="1:9" x14ac:dyDescent="0.25">
      <c r="B6" s="43" t="s">
        <v>491</v>
      </c>
      <c r="C6" s="44" t="s">
        <v>492</v>
      </c>
      <c r="D6" s="43">
        <v>1</v>
      </c>
      <c r="E6" s="42"/>
      <c r="F6" s="42"/>
      <c r="G6" s="42">
        <f>+E6*19%</f>
        <v>0</v>
      </c>
      <c r="H6" s="42">
        <f ca="1">+E6+H6</f>
        <v>0</v>
      </c>
      <c r="I6" s="80">
        <v>825569.64</v>
      </c>
    </row>
    <row r="7" spans="1:9" x14ac:dyDescent="0.25">
      <c r="B7" s="43" t="s">
        <v>493</v>
      </c>
      <c r="C7" s="44" t="s">
        <v>492</v>
      </c>
      <c r="D7" s="43">
        <v>1</v>
      </c>
      <c r="E7" s="39"/>
      <c r="F7" s="39"/>
      <c r="G7" s="42">
        <f t="shared" ref="G7:G18" si="0">+E7*19%</f>
        <v>0</v>
      </c>
      <c r="H7" s="42">
        <f t="shared" ref="H7:H18" ca="1" si="1">+E7+H7</f>
        <v>0</v>
      </c>
      <c r="I7" s="80">
        <v>2133426.0499999998</v>
      </c>
    </row>
    <row r="8" spans="1:9" x14ac:dyDescent="0.25">
      <c r="B8" s="43" t="s">
        <v>425</v>
      </c>
      <c r="C8" s="44" t="s">
        <v>494</v>
      </c>
      <c r="D8" s="43">
        <v>1</v>
      </c>
      <c r="E8" s="39"/>
      <c r="F8" s="39"/>
      <c r="G8" s="42">
        <f t="shared" si="0"/>
        <v>0</v>
      </c>
      <c r="H8" s="42">
        <f t="shared" ca="1" si="1"/>
        <v>0</v>
      </c>
      <c r="I8" s="80">
        <v>1903980.1666666667</v>
      </c>
    </row>
    <row r="9" spans="1:9" x14ac:dyDescent="0.25">
      <c r="B9" s="43" t="s">
        <v>420</v>
      </c>
      <c r="C9" s="44" t="s">
        <v>494</v>
      </c>
      <c r="D9" s="43">
        <v>1</v>
      </c>
      <c r="E9" s="42"/>
      <c r="F9" s="42"/>
      <c r="G9" s="42">
        <f t="shared" si="0"/>
        <v>0</v>
      </c>
      <c r="H9" s="42">
        <f t="shared" ca="1" si="1"/>
        <v>0</v>
      </c>
      <c r="I9" s="80">
        <v>3261195</v>
      </c>
    </row>
    <row r="10" spans="1:9" x14ac:dyDescent="0.25">
      <c r="B10" s="43" t="s">
        <v>495</v>
      </c>
      <c r="C10" s="44" t="s">
        <v>492</v>
      </c>
      <c r="D10" s="43">
        <v>1</v>
      </c>
      <c r="E10" s="42"/>
      <c r="F10" s="42"/>
      <c r="G10" s="42">
        <f t="shared" si="0"/>
        <v>0</v>
      </c>
      <c r="H10" s="42">
        <f t="shared" ca="1" si="1"/>
        <v>0</v>
      </c>
      <c r="I10" s="80">
        <v>640098.62</v>
      </c>
    </row>
    <row r="11" spans="1:9" x14ac:dyDescent="0.25">
      <c r="B11" s="43" t="s">
        <v>496</v>
      </c>
      <c r="C11" s="44" t="s">
        <v>492</v>
      </c>
      <c r="D11" s="43">
        <v>1</v>
      </c>
      <c r="E11" s="42"/>
      <c r="F11" s="42"/>
      <c r="G11" s="42">
        <f t="shared" si="0"/>
        <v>0</v>
      </c>
      <c r="H11" s="42">
        <f t="shared" ca="1" si="1"/>
        <v>0</v>
      </c>
      <c r="I11" s="80">
        <v>497338.842</v>
      </c>
    </row>
    <row r="12" spans="1:9" x14ac:dyDescent="0.25">
      <c r="B12" s="43" t="s">
        <v>497</v>
      </c>
      <c r="C12" s="44" t="s">
        <v>494</v>
      </c>
      <c r="D12" s="43">
        <v>1</v>
      </c>
      <c r="E12" s="42"/>
      <c r="F12" s="42"/>
      <c r="G12" s="42">
        <f t="shared" si="0"/>
        <v>0</v>
      </c>
      <c r="H12" s="42">
        <f t="shared" ca="1" si="1"/>
        <v>0</v>
      </c>
      <c r="I12" s="80">
        <v>3338854.3999999999</v>
      </c>
    </row>
    <row r="13" spans="1:9" x14ac:dyDescent="0.25">
      <c r="B13" s="54" t="s">
        <v>508</v>
      </c>
      <c r="C13" s="44" t="s">
        <v>494</v>
      </c>
      <c r="D13" s="43"/>
      <c r="E13" s="42"/>
      <c r="F13" s="42"/>
      <c r="G13" s="42"/>
      <c r="H13" s="42">
        <f t="shared" ca="1" si="1"/>
        <v>0</v>
      </c>
      <c r="I13" s="80">
        <v>3391137.05</v>
      </c>
    </row>
    <row r="14" spans="1:9" x14ac:dyDescent="0.25">
      <c r="B14" s="43" t="s">
        <v>498</v>
      </c>
      <c r="C14" s="44" t="s">
        <v>494</v>
      </c>
      <c r="D14" s="43">
        <v>1</v>
      </c>
      <c r="E14" s="39"/>
      <c r="F14" s="39"/>
      <c r="G14" s="42">
        <f t="shared" si="0"/>
        <v>0</v>
      </c>
      <c r="H14" s="42">
        <f t="shared" ca="1" si="1"/>
        <v>0</v>
      </c>
      <c r="I14" s="80">
        <v>1645270.2</v>
      </c>
    </row>
    <row r="15" spans="1:9" x14ac:dyDescent="0.25">
      <c r="B15" s="43" t="s">
        <v>499</v>
      </c>
      <c r="C15" s="44" t="s">
        <v>492</v>
      </c>
      <c r="D15" s="43">
        <v>1</v>
      </c>
      <c r="E15" s="42"/>
      <c r="F15" s="42"/>
      <c r="G15" s="42">
        <f t="shared" si="0"/>
        <v>0</v>
      </c>
      <c r="H15" s="42">
        <f t="shared" ca="1" si="1"/>
        <v>0</v>
      </c>
      <c r="I15" s="80">
        <v>485440.27</v>
      </c>
    </row>
    <row r="16" spans="1:9" x14ac:dyDescent="0.25">
      <c r="B16" s="43" t="s">
        <v>500</v>
      </c>
      <c r="C16" s="44" t="s">
        <v>492</v>
      </c>
      <c r="D16" s="43">
        <v>1</v>
      </c>
      <c r="E16" s="42"/>
      <c r="F16" s="42"/>
      <c r="G16" s="42">
        <f t="shared" si="0"/>
        <v>0</v>
      </c>
      <c r="H16" s="42">
        <f t="shared" ca="1" si="1"/>
        <v>0</v>
      </c>
      <c r="I16" s="80">
        <v>485440.27</v>
      </c>
    </row>
    <row r="17" spans="2:9" x14ac:dyDescent="0.25">
      <c r="B17" s="43" t="s">
        <v>501</v>
      </c>
      <c r="C17" s="44" t="s">
        <v>492</v>
      </c>
      <c r="D17" s="43">
        <v>1</v>
      </c>
      <c r="E17" s="42"/>
      <c r="F17" s="42"/>
      <c r="G17" s="42">
        <f t="shared" si="0"/>
        <v>0</v>
      </c>
      <c r="H17" s="42">
        <f t="shared" ca="1" si="1"/>
        <v>0</v>
      </c>
      <c r="I17" s="80">
        <v>485435.50999999995</v>
      </c>
    </row>
    <row r="18" spans="2:9" ht="30" x14ac:dyDescent="0.25">
      <c r="B18" s="43"/>
      <c r="C18" s="44" t="s">
        <v>502</v>
      </c>
      <c r="D18" s="43">
        <v>1</v>
      </c>
      <c r="E18" s="42"/>
      <c r="F18" s="42"/>
      <c r="G18" s="42">
        <f t="shared" si="0"/>
        <v>0</v>
      </c>
      <c r="H18" s="42">
        <f t="shared" ca="1" si="1"/>
        <v>0</v>
      </c>
      <c r="I18" s="80">
        <v>288556.43600000005</v>
      </c>
    </row>
    <row r="19" spans="2:9" x14ac:dyDescent="0.25">
      <c r="B19" s="56"/>
      <c r="C19" s="57"/>
      <c r="D19" s="58"/>
      <c r="E19" s="59"/>
      <c r="F19" s="59"/>
      <c r="G19" s="59"/>
      <c r="H19" s="59"/>
      <c r="I19" s="81"/>
    </row>
    <row r="20" spans="2:9" x14ac:dyDescent="0.25">
      <c r="B20" s="108" t="s">
        <v>511</v>
      </c>
      <c r="C20" s="109"/>
      <c r="D20" s="109"/>
      <c r="E20" s="109"/>
      <c r="F20" s="109"/>
      <c r="G20" s="109"/>
      <c r="H20" s="110"/>
    </row>
    <row r="21" spans="2:9" ht="32.25" customHeight="1" x14ac:dyDescent="0.25">
      <c r="B21" s="55" t="s">
        <v>503</v>
      </c>
      <c r="C21" s="55" t="s">
        <v>504</v>
      </c>
      <c r="D21" s="55" t="s">
        <v>490</v>
      </c>
      <c r="E21" s="55" t="s">
        <v>143</v>
      </c>
      <c r="F21" s="55"/>
      <c r="G21" s="55" t="s">
        <v>144</v>
      </c>
      <c r="H21" s="55" t="s">
        <v>145</v>
      </c>
      <c r="I21" s="73" t="s">
        <v>530</v>
      </c>
    </row>
    <row r="22" spans="2:9" x14ac:dyDescent="0.25">
      <c r="B22" s="43" t="s">
        <v>505</v>
      </c>
      <c r="C22" s="45" t="s">
        <v>506</v>
      </c>
      <c r="D22" s="46">
        <v>1</v>
      </c>
      <c r="E22" s="42"/>
      <c r="F22" s="42"/>
      <c r="G22" s="42">
        <f>+E22*19%</f>
        <v>0</v>
      </c>
      <c r="H22" s="42">
        <f ca="1">+E22+H22</f>
        <v>0</v>
      </c>
      <c r="I22" s="82">
        <v>33364030</v>
      </c>
    </row>
    <row r="23" spans="2:9" x14ac:dyDescent="0.25">
      <c r="B23" s="43" t="s">
        <v>493</v>
      </c>
      <c r="C23" s="45" t="s">
        <v>506</v>
      </c>
      <c r="D23" s="46">
        <v>1</v>
      </c>
      <c r="E23" s="42"/>
      <c r="F23" s="42"/>
      <c r="G23" s="42">
        <f t="shared" ref="G23:G33" si="2">+E23*19%</f>
        <v>0</v>
      </c>
      <c r="H23" s="42">
        <f t="shared" ref="H23:H33" ca="1" si="3">+E23+H23</f>
        <v>0</v>
      </c>
      <c r="I23" s="82">
        <v>24860075.800000001</v>
      </c>
    </row>
    <row r="24" spans="2:9" x14ac:dyDescent="0.25">
      <c r="B24" s="43" t="s">
        <v>425</v>
      </c>
      <c r="C24" s="45" t="s">
        <v>506</v>
      </c>
      <c r="D24" s="46">
        <v>1</v>
      </c>
      <c r="E24" s="42"/>
      <c r="F24" s="42"/>
      <c r="G24" s="42">
        <f t="shared" si="2"/>
        <v>0</v>
      </c>
      <c r="H24" s="42">
        <f t="shared" ca="1" si="3"/>
        <v>0</v>
      </c>
      <c r="I24" s="82">
        <v>21640864</v>
      </c>
    </row>
    <row r="25" spans="2:9" x14ac:dyDescent="0.25">
      <c r="B25" s="43" t="s">
        <v>420</v>
      </c>
      <c r="C25" s="45" t="s">
        <v>506</v>
      </c>
      <c r="D25" s="46">
        <v>1</v>
      </c>
      <c r="E25" s="42"/>
      <c r="F25" s="42"/>
      <c r="G25" s="42">
        <f t="shared" si="2"/>
        <v>0</v>
      </c>
      <c r="H25" s="42">
        <f t="shared" ca="1" si="3"/>
        <v>0</v>
      </c>
      <c r="I25" s="82">
        <v>22793260</v>
      </c>
    </row>
    <row r="26" spans="2:9" x14ac:dyDescent="0.25">
      <c r="B26" s="43" t="s">
        <v>423</v>
      </c>
      <c r="C26" s="45" t="s">
        <v>506</v>
      </c>
      <c r="D26" s="46">
        <v>1</v>
      </c>
      <c r="E26" s="42"/>
      <c r="F26" s="42"/>
      <c r="G26" s="42">
        <f t="shared" si="2"/>
        <v>0</v>
      </c>
      <c r="H26" s="42">
        <f t="shared" ca="1" si="3"/>
        <v>0</v>
      </c>
      <c r="I26" s="82">
        <v>15878884</v>
      </c>
    </row>
    <row r="27" spans="2:9" x14ac:dyDescent="0.25">
      <c r="B27" s="43" t="s">
        <v>433</v>
      </c>
      <c r="C27" s="45" t="s">
        <v>506</v>
      </c>
      <c r="D27" s="46">
        <v>1</v>
      </c>
      <c r="E27" s="42"/>
      <c r="F27" s="42"/>
      <c r="G27" s="42">
        <f t="shared" si="2"/>
        <v>0</v>
      </c>
      <c r="H27" s="42">
        <f t="shared" ca="1" si="3"/>
        <v>0</v>
      </c>
      <c r="I27" s="82">
        <v>12569494</v>
      </c>
    </row>
    <row r="28" spans="2:9" x14ac:dyDescent="0.25">
      <c r="B28" s="43" t="s">
        <v>497</v>
      </c>
      <c r="C28" s="45" t="s">
        <v>506</v>
      </c>
      <c r="D28" s="46">
        <v>1</v>
      </c>
      <c r="E28" s="42"/>
      <c r="F28" s="42"/>
      <c r="G28" s="42">
        <f t="shared" si="2"/>
        <v>0</v>
      </c>
      <c r="H28" s="42">
        <f t="shared" ca="1" si="3"/>
        <v>0</v>
      </c>
      <c r="I28" s="82">
        <v>17459680</v>
      </c>
    </row>
    <row r="29" spans="2:9" x14ac:dyDescent="0.25">
      <c r="B29" s="43" t="s">
        <v>498</v>
      </c>
      <c r="C29" s="45" t="s">
        <v>506</v>
      </c>
      <c r="D29" s="46">
        <v>1</v>
      </c>
      <c r="E29" s="42"/>
      <c r="F29" s="42"/>
      <c r="G29" s="42">
        <f t="shared" si="2"/>
        <v>0</v>
      </c>
      <c r="H29" s="42">
        <f t="shared" ca="1" si="3"/>
        <v>0</v>
      </c>
      <c r="I29" s="82">
        <v>14150290</v>
      </c>
    </row>
    <row r="30" spans="2:9" x14ac:dyDescent="0.25">
      <c r="B30" s="43" t="s">
        <v>222</v>
      </c>
      <c r="C30" s="45" t="s">
        <v>506</v>
      </c>
      <c r="D30" s="46">
        <v>1</v>
      </c>
      <c r="E30" s="42"/>
      <c r="F30" s="42"/>
      <c r="G30" s="42">
        <f t="shared" si="2"/>
        <v>0</v>
      </c>
      <c r="H30" s="42">
        <f t="shared" ca="1" si="3"/>
        <v>0</v>
      </c>
      <c r="I30" s="82">
        <v>13721890</v>
      </c>
    </row>
    <row r="31" spans="2:9" x14ac:dyDescent="0.25">
      <c r="B31" s="43" t="s">
        <v>218</v>
      </c>
      <c r="C31" s="45" t="s">
        <v>506</v>
      </c>
      <c r="D31" s="46">
        <v>1</v>
      </c>
      <c r="E31" s="42"/>
      <c r="F31" s="42"/>
      <c r="G31" s="42">
        <f t="shared" si="2"/>
        <v>0</v>
      </c>
      <c r="H31" s="42">
        <f t="shared" ca="1" si="3"/>
        <v>0</v>
      </c>
      <c r="I31" s="82">
        <v>13721890</v>
      </c>
    </row>
    <row r="32" spans="2:9" x14ac:dyDescent="0.25">
      <c r="B32" s="43" t="s">
        <v>195</v>
      </c>
      <c r="C32" s="45" t="s">
        <v>506</v>
      </c>
      <c r="D32" s="46">
        <v>1</v>
      </c>
      <c r="E32" s="42"/>
      <c r="F32" s="42"/>
      <c r="G32" s="42">
        <f t="shared" si="2"/>
        <v>0</v>
      </c>
      <c r="H32" s="42">
        <f t="shared" ca="1" si="3"/>
        <v>0</v>
      </c>
      <c r="I32" s="82">
        <v>13721890</v>
      </c>
    </row>
    <row r="33" spans="2:12" x14ac:dyDescent="0.25">
      <c r="B33" s="13"/>
      <c r="C33" s="14" t="s">
        <v>507</v>
      </c>
      <c r="D33" s="46">
        <v>1</v>
      </c>
      <c r="E33" s="42"/>
      <c r="F33" s="42"/>
      <c r="G33" s="42">
        <f t="shared" si="2"/>
        <v>0</v>
      </c>
      <c r="H33" s="42">
        <f t="shared" ca="1" si="3"/>
        <v>0</v>
      </c>
      <c r="I33" s="82">
        <v>3090192</v>
      </c>
    </row>
    <row r="35" spans="2:12" x14ac:dyDescent="0.25">
      <c r="B35" s="36"/>
      <c r="C35" s="53"/>
    </row>
    <row r="37" spans="2:12" x14ac:dyDescent="0.25">
      <c r="B37" s="65"/>
      <c r="C37" s="63"/>
      <c r="D37" s="63"/>
      <c r="E37" s="63"/>
      <c r="F37" s="63"/>
      <c r="G37" s="63"/>
      <c r="H37" s="63"/>
      <c r="I37" s="63"/>
      <c r="J37" s="64"/>
      <c r="K37" s="63"/>
      <c r="L37" s="63"/>
    </row>
    <row r="38" spans="2:12" ht="30" customHeight="1" x14ac:dyDescent="0.25">
      <c r="B38" s="86" t="s">
        <v>514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</row>
    <row r="39" spans="2:12" x14ac:dyDescent="0.25">
      <c r="B39" t="s">
        <v>515</v>
      </c>
    </row>
  </sheetData>
  <mergeCells count="5">
    <mergeCell ref="B38:L38"/>
    <mergeCell ref="A1:H1"/>
    <mergeCell ref="B4:H4"/>
    <mergeCell ref="B3:H3"/>
    <mergeCell ref="B20:H20"/>
  </mergeCells>
  <pageMargins left="0.7" right="0.7" top="0.75" bottom="0.75" header="0.3" footer="0.3"/>
  <pageSetup paperSize="9" scale="4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c15b0d-61d4-4544-83ae-28dbe51de1d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77B1C5C18D24DA301F7082A04233B" ma:contentTypeVersion="18" ma:contentTypeDescription="Create a new document." ma:contentTypeScope="" ma:versionID="a2a41abfc4bdc8c2e58bf272f0558ca3">
  <xsd:schema xmlns:xsd="http://www.w3.org/2001/XMLSchema" xmlns:xs="http://www.w3.org/2001/XMLSchema" xmlns:p="http://schemas.microsoft.com/office/2006/metadata/properties" xmlns:ns3="d382fb84-4b92-42a8-a09a-799eb33d414c" xmlns:ns4="1ec15b0d-61d4-4544-83ae-28dbe51de1d2" targetNamespace="http://schemas.microsoft.com/office/2006/metadata/properties" ma:root="true" ma:fieldsID="ceaa7e015a5dd03f5932b29ddc29daa4" ns3:_="" ns4:_="">
    <xsd:import namespace="d382fb84-4b92-42a8-a09a-799eb33d414c"/>
    <xsd:import namespace="1ec15b0d-61d4-4544-83ae-28dbe51de1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82fb84-4b92-42a8-a09a-799eb33d41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15b0d-61d4-4544-83ae-28dbe51de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31A2A4-6ED3-449C-A392-3A0D9CA552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62FA99-0D66-4684-823C-131A2EFFA4D6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1ec15b0d-61d4-4544-83ae-28dbe51de1d2"/>
    <ds:schemaRef ds:uri="d382fb84-4b92-42a8-a09a-799eb33d414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932B1F0-BFCC-4BB1-BB2A-BCA6877BF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82fb84-4b92-42a8-a09a-799eb33d414c"/>
    <ds:schemaRef ds:uri="1ec15b0d-61d4-4544-83ae-28dbe51de1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Consolidado de la propuesta</vt:lpstr>
      <vt:lpstr>F1-Productos Audiovisuales</vt:lpstr>
      <vt:lpstr>F2-Radio</vt:lpstr>
      <vt:lpstr>F3-Radio regional</vt:lpstr>
      <vt:lpstr>F4-Prensa</vt:lpstr>
      <vt:lpstr>F5-Digital</vt:lpstr>
      <vt:lpstr>F6-Otros Medios</vt:lpstr>
      <vt:lpstr>'F6-Otros Medios'!Área_de_impresión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Milton Buitrago</dc:creator>
  <cp:keywords/>
  <dc:description/>
  <cp:lastModifiedBy>Maria Camila Arias Medina</cp:lastModifiedBy>
  <cp:revision/>
  <cp:lastPrinted>2024-06-19T14:28:11Z</cp:lastPrinted>
  <dcterms:created xsi:type="dcterms:W3CDTF">2023-08-24T19:41:10Z</dcterms:created>
  <dcterms:modified xsi:type="dcterms:W3CDTF">2024-06-19T14:29:25Z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0x01010093E77B1C5C18D24DA301F7082A04233B</vt:lpwstr>
  </property>
</Properties>
</file>